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390" windowHeight="9315" activeTab="1"/>
  </bookViews>
  <sheets>
    <sheet name="Kanal" sheetId="1" r:id="rId1"/>
    <sheet name="Vesi" sheetId="2" r:id="rId2"/>
  </sheets>
  <definedNames>
    <definedName name="OLE_LINK1" localSheetId="0">'Kanal'!$A$1</definedName>
    <definedName name="_xlnm.Print_Area" localSheetId="0">'Kanal'!$A$1:$P$33</definedName>
  </definedNames>
  <calcPr fullCalcOnLoad="1"/>
</workbook>
</file>

<file path=xl/sharedStrings.xml><?xml version="1.0" encoding="utf-8"?>
<sst xmlns="http://schemas.openxmlformats.org/spreadsheetml/2006/main" count="186" uniqueCount="86">
  <si>
    <t>Rea nr</t>
  </si>
  <si>
    <t xml:space="preserve">Kirjeldus </t>
  </si>
  <si>
    <t xml:space="preserve">Ühik </t>
  </si>
  <si>
    <t>Ehitustööd</t>
  </si>
  <si>
    <t>Haigla linnak</t>
  </si>
  <si>
    <t>Kajaka</t>
  </si>
  <si>
    <t>Ranna</t>
  </si>
  <si>
    <t>Majakovski</t>
  </si>
  <si>
    <t>Mere</t>
  </si>
  <si>
    <t>Rumjantsevi</t>
  </si>
  <si>
    <t>Gorki</t>
  </si>
  <si>
    <t>Roheline</t>
  </si>
  <si>
    <t>Tškalovi</t>
  </si>
  <si>
    <t>Pavlovi</t>
  </si>
  <si>
    <t>Gagarini-Viru</t>
  </si>
  <si>
    <t>Gagarini</t>
  </si>
  <si>
    <t>Viru</t>
  </si>
  <si>
    <t>Kooli</t>
  </si>
  <si>
    <t>jm</t>
  </si>
  <si>
    <t>2-9</t>
  </si>
  <si>
    <t>Kesk</t>
  </si>
  <si>
    <t>1-3</t>
  </si>
  <si>
    <t>4-10</t>
  </si>
  <si>
    <t>Majakovski-Kajaka</t>
  </si>
  <si>
    <t>5-12</t>
  </si>
  <si>
    <t>12-13</t>
  </si>
  <si>
    <t>12-15</t>
  </si>
  <si>
    <t>Roheline-Tshkalovi</t>
  </si>
  <si>
    <t>8-11</t>
  </si>
  <si>
    <t>4-18</t>
  </si>
  <si>
    <t>Majakovski-Kalda</t>
  </si>
  <si>
    <t>6-14</t>
  </si>
  <si>
    <t>18-20</t>
  </si>
  <si>
    <t>16-19</t>
  </si>
  <si>
    <t>Kalda-Ranna</t>
  </si>
  <si>
    <t>7-21</t>
  </si>
  <si>
    <t>Kesk-Kalda</t>
  </si>
  <si>
    <t>8-21</t>
  </si>
  <si>
    <t>17-23</t>
  </si>
  <si>
    <t>Kalda-Keskpumpla</t>
  </si>
  <si>
    <t>22-23</t>
  </si>
  <si>
    <t>9-24</t>
  </si>
  <si>
    <t>Kesk-Keskpumpla</t>
  </si>
  <si>
    <t>25-29</t>
  </si>
  <si>
    <t>Sillamäe haigla - Tolstoi</t>
  </si>
  <si>
    <t>26-27</t>
  </si>
  <si>
    <t>28-29</t>
  </si>
  <si>
    <t>Tolstoi</t>
  </si>
  <si>
    <t>40-41</t>
  </si>
  <si>
    <t>Sillamäe haigla</t>
  </si>
  <si>
    <t>30-31</t>
  </si>
  <si>
    <t>31-32</t>
  </si>
  <si>
    <t>32-33</t>
  </si>
  <si>
    <t>Pavlovi-Viru</t>
  </si>
  <si>
    <t>32-36</t>
  </si>
  <si>
    <t>34-35</t>
  </si>
  <si>
    <t>36-37</t>
  </si>
  <si>
    <t>36-38</t>
  </si>
  <si>
    <t>42-43</t>
  </si>
  <si>
    <t>Kannuka kool</t>
  </si>
  <si>
    <t>KOKKU</t>
  </si>
  <si>
    <t>Viru - Mikro pumpla</t>
  </si>
  <si>
    <t>Kokku meetrid</t>
  </si>
  <si>
    <t>01.03.11 seisuga</t>
  </si>
  <si>
    <t xml:space="preserve">Märts </t>
  </si>
  <si>
    <t>Aprill</t>
  </si>
  <si>
    <t>Mai</t>
  </si>
  <si>
    <t>Juuni</t>
  </si>
  <si>
    <t>Juuli</t>
  </si>
  <si>
    <t>August</t>
  </si>
  <si>
    <t>Sept.</t>
  </si>
  <si>
    <t>Kokku</t>
  </si>
  <si>
    <t xml:space="preserve">работы по асфальтированию </t>
  </si>
  <si>
    <t>halljastustööd,</t>
  </si>
  <si>
    <t>asfalteerimistööd,</t>
  </si>
  <si>
    <t>haljastustööd,</t>
  </si>
  <si>
    <t>работы по озеленению</t>
  </si>
  <si>
    <t>Okt.</t>
  </si>
  <si>
    <t>Nov.</t>
  </si>
  <si>
    <t>Dets.</t>
  </si>
  <si>
    <t>teostatudtööd</t>
  </si>
  <si>
    <t>Sillamäe  kanalisatsioonitorustike ehitus- ja taastamistööd 2010-2011(  töödegraafik nädal 23 seisuga )</t>
  </si>
  <si>
    <t>Строительные и восстановительные работы по канализационным трубопроводам г. Силламяэ 2010-2011 ( график работ  )</t>
  </si>
  <si>
    <t>выполненные работы</t>
  </si>
  <si>
    <t>Строительные и восстановительные работы по водопроводам г. Силламяэ 2010-2011 (  график работ )</t>
  </si>
  <si>
    <t>Sillamäe  veetorustike ehitus- ja taastamistööd 2010-2011 ( töödegraafik nädal 23 seisuga )</t>
  </si>
</sst>
</file>

<file path=xl/styles.xml><?xml version="1.0" encoding="utf-8"?>
<styleSheet xmlns="http://schemas.openxmlformats.org/spreadsheetml/2006/main">
  <numFmts count="2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_-;\-* #,##0.00_-;_-* \-??_-;_-@_-"/>
    <numFmt numFmtId="173" formatCode="0.0"/>
    <numFmt numFmtId="174" formatCode="_-* #,##0.0_-;\-* #,##0.0_-;_-* \-??_-;_-@_-"/>
    <numFmt numFmtId="175" formatCode="0.0%"/>
    <numFmt numFmtId="176" formatCode="#,##0.0_ ;\-#,##0.0\ "/>
    <numFmt numFmtId="177" formatCode="&quot;Jah&quot;;&quot;Jah&quot;;&quot;Ei&quot;"/>
    <numFmt numFmtId="178" formatCode="&quot;Tõene&quot;;&quot;Tõene&quot;;&quot;Väär&quot;"/>
    <numFmt numFmtId="179" formatCode="&quot;Sees&quot;;&quot;Sees&quot;;&quot;Väljas&quot;"/>
    <numFmt numFmtId="180" formatCode="[$€-2]\ #,##0.00_);[Red]\([$€-2]\ #,##0.00\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72"/>
      <color indexed="22"/>
      <name val="Arial"/>
      <family val="2"/>
    </font>
    <font>
      <sz val="8"/>
      <color indexed="14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2"/>
      <name val="Trebuchet MS"/>
      <family val="2"/>
    </font>
    <font>
      <sz val="10"/>
      <name val="Trebuchet MS"/>
      <family val="2"/>
    </font>
    <font>
      <i/>
      <sz val="10"/>
      <name val="Arial"/>
      <family val="2"/>
    </font>
    <font>
      <sz val="14"/>
      <name val="Arial"/>
      <family val="2"/>
    </font>
    <font>
      <sz val="14"/>
      <name val="Trebuchet MS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/>
      <bottom style="thin"/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Alignment="0" applyProtection="0"/>
    <xf numFmtId="0" fontId="1" fillId="3" borderId="0" applyNumberFormat="0" applyAlignment="0" applyProtection="0"/>
    <xf numFmtId="0" fontId="1" fillId="4" borderId="0" applyNumberFormat="0" applyAlignment="0" applyProtection="0"/>
    <xf numFmtId="0" fontId="1" fillId="5" borderId="0" applyNumberFormat="0" applyAlignment="0" applyProtection="0"/>
    <xf numFmtId="0" fontId="1" fillId="6" borderId="0" applyNumberFormat="0" applyAlignment="0" applyProtection="0"/>
    <xf numFmtId="0" fontId="1" fillId="7" borderId="0" applyNumberFormat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Alignment="0" applyProtection="0"/>
    <xf numFmtId="0" fontId="1" fillId="15" borderId="0" applyNumberFormat="0" applyAlignment="0" applyProtection="0"/>
    <xf numFmtId="0" fontId="1" fillId="16" borderId="0" applyNumberFormat="0" applyAlignment="0" applyProtection="0"/>
    <xf numFmtId="0" fontId="1" fillId="5" borderId="0" applyNumberFormat="0" applyAlignment="0" applyProtection="0"/>
    <xf numFmtId="0" fontId="1" fillId="14" borderId="0" applyNumberFormat="0" applyAlignment="0" applyProtection="0"/>
    <xf numFmtId="0" fontId="1" fillId="17" borderId="0" applyNumberForma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Alignment="0" applyProtection="0"/>
    <xf numFmtId="0" fontId="2" fillId="15" borderId="0" applyNumberFormat="0" applyAlignment="0" applyProtection="0"/>
    <xf numFmtId="0" fontId="2" fillId="16" borderId="0" applyNumberFormat="0" applyAlignment="0" applyProtection="0"/>
    <xf numFmtId="0" fontId="2" fillId="23" borderId="0" applyNumberFormat="0" applyAlignment="0" applyProtection="0"/>
    <xf numFmtId="0" fontId="2" fillId="24" borderId="0" applyNumberFormat="0" applyAlignment="0" applyProtection="0"/>
    <xf numFmtId="0" fontId="2" fillId="25" borderId="0" applyNumberFormat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Alignment="0" applyProtection="0"/>
    <xf numFmtId="0" fontId="2" fillId="31" borderId="0" applyNumberFormat="0" applyAlignment="0" applyProtection="0"/>
    <xf numFmtId="0" fontId="2" fillId="32" borderId="0" applyNumberFormat="0" applyAlignment="0" applyProtection="0"/>
    <xf numFmtId="0" fontId="2" fillId="23" borderId="0" applyNumberFormat="0" applyAlignment="0" applyProtection="0"/>
    <xf numFmtId="0" fontId="2" fillId="24" borderId="0" applyNumberFormat="0" applyAlignment="0" applyProtection="0"/>
    <xf numFmtId="0" fontId="2" fillId="33" borderId="0" applyNumberFormat="0" applyAlignment="0" applyProtection="0"/>
    <xf numFmtId="0" fontId="3" fillId="34" borderId="1" applyNumberFormat="0" applyAlignment="0" applyProtection="0"/>
    <xf numFmtId="0" fontId="4" fillId="3" borderId="0" applyNumberFormat="0" applyAlignment="0" applyProtection="0"/>
    <xf numFmtId="0" fontId="5" fillId="35" borderId="2" applyNumberFormat="0" applyAlignment="0" applyProtection="0"/>
    <xf numFmtId="0" fontId="6" fillId="0" borderId="0" applyNumberFormat="0" applyFill="0" applyAlignment="0" applyProtection="0"/>
    <xf numFmtId="0" fontId="7" fillId="4" borderId="0" applyNumberFormat="0" applyAlignment="0" applyProtection="0"/>
    <xf numFmtId="0" fontId="17" fillId="0" borderId="0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Alignment="0" applyProtection="0"/>
    <xf numFmtId="0" fontId="11" fillId="0" borderId="0" applyNumberFormat="0" applyFill="0" applyAlignment="0" applyProtection="0"/>
    <xf numFmtId="0" fontId="12" fillId="7" borderId="1" applyNumberFormat="0" applyAlignment="0" applyProtection="0"/>
    <xf numFmtId="0" fontId="13" fillId="0" borderId="5" applyNumberFormat="0" applyFill="0" applyAlignment="0" applyProtection="0"/>
    <xf numFmtId="172" fontId="0" fillId="0" borderId="0" applyFont="0" applyFill="0" applyAlignment="0" applyProtection="0"/>
    <xf numFmtId="169" fontId="0" fillId="0" borderId="0" applyFont="0" applyFill="0" applyBorder="0" applyAlignment="0" applyProtection="0"/>
    <xf numFmtId="0" fontId="14" fillId="0" borderId="6" applyNumberFormat="0" applyFill="0" applyAlignment="0" applyProtection="0"/>
    <xf numFmtId="0" fontId="0" fillId="36" borderId="7" applyNumberFormat="0" applyFont="0" applyAlignment="0" applyProtection="0"/>
    <xf numFmtId="0" fontId="15" fillId="37" borderId="0" applyNumberFormat="0" applyAlignment="0" applyProtection="0"/>
    <xf numFmtId="0" fontId="0" fillId="0" borderId="0">
      <alignment/>
      <protection/>
    </xf>
    <xf numFmtId="0" fontId="16" fillId="34" borderId="8" applyNumberFormat="0" applyAlignment="0" applyProtection="0"/>
    <xf numFmtId="0" fontId="8" fillId="0" borderId="9" applyNumberFormat="0" applyFill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41" borderId="0" applyNumberFormat="0" applyBorder="0" applyAlignment="0" applyProtection="0"/>
    <xf numFmtId="0" fontId="12" fillId="13" borderId="1" applyNumberFormat="0" applyAlignment="0" applyProtection="0"/>
    <xf numFmtId="0" fontId="16" fillId="42" borderId="8" applyNumberFormat="0" applyAlignment="0" applyProtection="0"/>
    <xf numFmtId="0" fontId="8" fillId="0" borderId="9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5" fillId="43" borderId="2" applyNumberFormat="0" applyAlignment="0" applyProtection="0"/>
    <xf numFmtId="0" fontId="17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0" borderId="0" applyNumberFormat="0" applyBorder="0" applyAlignment="0" applyProtection="0"/>
  </cellStyleXfs>
  <cellXfs count="184">
    <xf numFmtId="0" fontId="0" fillId="0" borderId="0" xfId="0" applyFont="1" applyAlignment="1">
      <alignment/>
    </xf>
    <xf numFmtId="174" fontId="29" fillId="0" borderId="0" xfId="69" applyNumberFormat="1" applyFont="1" applyAlignment="1">
      <alignment/>
    </xf>
    <xf numFmtId="0" fontId="29" fillId="0" borderId="0" xfId="0" applyFont="1" applyBorder="1" applyAlignment="1">
      <alignment horizontal="center"/>
    </xf>
    <xf numFmtId="4" fontId="29" fillId="0" borderId="0" xfId="0" applyNumberFormat="1" applyFont="1" applyBorder="1" applyAlignment="1">
      <alignment/>
    </xf>
    <xf numFmtId="0" fontId="29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Fill="1" applyBorder="1" applyAlignment="1" applyProtection="1">
      <alignment horizontal="right"/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4" fillId="0" borderId="0" xfId="0" applyFont="1" applyBorder="1" applyAlignment="1">
      <alignment horizontal="left"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 applyProtection="1">
      <alignment/>
      <protection hidden="1"/>
    </xf>
    <xf numFmtId="0" fontId="18" fillId="0" borderId="0" xfId="0" applyFont="1" applyBorder="1" applyAlignment="1">
      <alignment/>
    </xf>
    <xf numFmtId="0" fontId="20" fillId="0" borderId="0" xfId="74" applyFont="1" applyFill="1" applyBorder="1" applyAlignment="1" applyProtection="1">
      <alignment horizontal="right" vertical="top" wrapText="1"/>
      <protection hidden="1"/>
    </xf>
    <xf numFmtId="0" fontId="18" fillId="0" borderId="0" xfId="0" applyNumberFormat="1" applyFont="1" applyFill="1" applyBorder="1" applyAlignment="1" applyProtection="1">
      <alignment horizontal="center" vertical="top" wrapText="1"/>
      <protection hidden="1"/>
    </xf>
    <xf numFmtId="0" fontId="20" fillId="0" borderId="0" xfId="0" applyFont="1" applyFill="1" applyBorder="1" applyAlignment="1" applyProtection="1">
      <alignment vertical="top" wrapText="1"/>
      <protection hidden="1"/>
    </xf>
    <xf numFmtId="0" fontId="24" fillId="0" borderId="0" xfId="74" applyFont="1" applyFill="1" applyBorder="1" applyAlignment="1" applyProtection="1">
      <alignment horizontal="left" vertical="top" wrapText="1"/>
      <protection hidden="1"/>
    </xf>
    <xf numFmtId="0" fontId="20" fillId="0" borderId="0" xfId="74" applyFont="1" applyBorder="1" applyAlignment="1" applyProtection="1">
      <alignment horizontal="left"/>
      <protection hidden="1"/>
    </xf>
    <xf numFmtId="0" fontId="0" fillId="0" borderId="0" xfId="74" applyFont="1" applyFill="1" applyBorder="1" applyAlignment="1" applyProtection="1">
      <alignment horizontal="left" wrapText="1"/>
      <protection hidden="1"/>
    </xf>
    <xf numFmtId="0" fontId="21" fillId="0" borderId="0" xfId="0" applyFont="1" applyBorder="1" applyAlignment="1">
      <alignment/>
    </xf>
    <xf numFmtId="0" fontId="20" fillId="44" borderId="0" xfId="0" applyFont="1" applyFill="1" applyBorder="1" applyAlignment="1" applyProtection="1">
      <alignment horizontal="center" vertical="top" wrapText="1"/>
      <protection hidden="1"/>
    </xf>
    <xf numFmtId="173" fontId="18" fillId="44" borderId="0" xfId="0" applyNumberFormat="1" applyFont="1" applyFill="1" applyBorder="1" applyAlignment="1">
      <alignment/>
    </xf>
    <xf numFmtId="2" fontId="18" fillId="44" borderId="0" xfId="0" applyNumberFormat="1" applyFont="1" applyFill="1" applyBorder="1" applyAlignment="1">
      <alignment/>
    </xf>
    <xf numFmtId="0" fontId="20" fillId="44" borderId="0" xfId="74" applyFont="1" applyFill="1" applyBorder="1" applyAlignment="1" applyProtection="1">
      <alignment horizontal="right" vertical="top" wrapText="1"/>
      <protection hidden="1"/>
    </xf>
    <xf numFmtId="173" fontId="0" fillId="44" borderId="0" xfId="0" applyNumberFormat="1" applyFont="1" applyFill="1" applyBorder="1" applyAlignment="1">
      <alignment horizontal="center"/>
    </xf>
    <xf numFmtId="4" fontId="0" fillId="44" borderId="0" xfId="0" applyNumberFormat="1" applyFont="1" applyFill="1" applyBorder="1" applyAlignment="1">
      <alignment/>
    </xf>
    <xf numFmtId="0" fontId="0" fillId="44" borderId="0" xfId="0" applyFont="1" applyFill="1" applyBorder="1" applyAlignment="1">
      <alignment/>
    </xf>
    <xf numFmtId="4" fontId="0" fillId="45" borderId="0" xfId="0" applyNumberFormat="1" applyFont="1" applyFill="1" applyBorder="1" applyAlignment="1">
      <alignment/>
    </xf>
    <xf numFmtId="173" fontId="0" fillId="44" borderId="0" xfId="0" applyNumberFormat="1" applyFont="1" applyFill="1" applyBorder="1" applyAlignment="1">
      <alignment horizontal="center"/>
    </xf>
    <xf numFmtId="4" fontId="0" fillId="45" borderId="0" xfId="0" applyNumberFormat="1" applyFont="1" applyFill="1" applyBorder="1" applyAlignment="1">
      <alignment/>
    </xf>
    <xf numFmtId="0" fontId="0" fillId="44" borderId="0" xfId="0" applyFont="1" applyFill="1" applyBorder="1" applyAlignment="1">
      <alignment/>
    </xf>
    <xf numFmtId="0" fontId="23" fillId="44" borderId="0" xfId="0" applyFont="1" applyFill="1" applyBorder="1" applyAlignment="1">
      <alignment/>
    </xf>
    <xf numFmtId="0" fontId="0" fillId="44" borderId="0" xfId="0" applyFont="1" applyFill="1" applyBorder="1" applyAlignment="1">
      <alignment horizontal="center"/>
    </xf>
    <xf numFmtId="0" fontId="21" fillId="44" borderId="0" xfId="0" applyFont="1" applyFill="1" applyBorder="1" applyAlignment="1">
      <alignment/>
    </xf>
    <xf numFmtId="4" fontId="21" fillId="44" borderId="0" xfId="0" applyNumberFormat="1" applyFont="1" applyFill="1" applyBorder="1" applyAlignment="1">
      <alignment/>
    </xf>
    <xf numFmtId="0" fontId="21" fillId="44" borderId="0" xfId="0" applyFont="1" applyFill="1" applyBorder="1" applyAlignment="1">
      <alignment horizontal="center"/>
    </xf>
    <xf numFmtId="4" fontId="21" fillId="45" borderId="0" xfId="0" applyNumberFormat="1" applyFont="1" applyFill="1" applyBorder="1" applyAlignment="1">
      <alignment/>
    </xf>
    <xf numFmtId="0" fontId="0" fillId="44" borderId="0" xfId="0" applyFont="1" applyFill="1" applyBorder="1" applyAlignment="1">
      <alignment/>
    </xf>
    <xf numFmtId="0" fontId="0" fillId="44" borderId="0" xfId="0" applyFont="1" applyFill="1" applyBorder="1" applyAlignment="1">
      <alignment horizontal="center"/>
    </xf>
    <xf numFmtId="0" fontId="0" fillId="44" borderId="0" xfId="0" applyFont="1" applyFill="1" applyBorder="1" applyAlignment="1">
      <alignment horizontal="left"/>
    </xf>
    <xf numFmtId="0" fontId="0" fillId="44" borderId="0" xfId="0" applyFont="1" applyFill="1" applyBorder="1" applyAlignment="1">
      <alignment horizontal="left"/>
    </xf>
    <xf numFmtId="174" fontId="0" fillId="0" borderId="0" xfId="69" applyNumberFormat="1" applyFont="1" applyAlignment="1">
      <alignment/>
    </xf>
    <xf numFmtId="174" fontId="18" fillId="0" borderId="0" xfId="69" applyNumberFormat="1" applyFont="1" applyAlignment="1">
      <alignment/>
    </xf>
    <xf numFmtId="174" fontId="18" fillId="44" borderId="0" xfId="69" applyNumberFormat="1" applyFont="1" applyFill="1" applyAlignment="1">
      <alignment/>
    </xf>
    <xf numFmtId="174" fontId="0" fillId="46" borderId="0" xfId="69" applyNumberFormat="1" applyFont="1" applyFill="1" applyAlignment="1">
      <alignment/>
    </xf>
    <xf numFmtId="174" fontId="0" fillId="44" borderId="0" xfId="69" applyNumberFormat="1" applyFont="1" applyFill="1" applyAlignment="1">
      <alignment/>
    </xf>
    <xf numFmtId="174" fontId="0" fillId="44" borderId="0" xfId="69" applyNumberFormat="1" applyFont="1" applyFill="1" applyAlignment="1">
      <alignment/>
    </xf>
    <xf numFmtId="174" fontId="21" fillId="44" borderId="0" xfId="69" applyNumberFormat="1" applyFont="1" applyFill="1" applyAlignment="1">
      <alignment/>
    </xf>
    <xf numFmtId="174" fontId="0" fillId="44" borderId="0" xfId="69" applyNumberFormat="1" applyFont="1" applyFill="1" applyAlignment="1">
      <alignment/>
    </xf>
    <xf numFmtId="174" fontId="0" fillId="0" borderId="0" xfId="69" applyNumberFormat="1" applyFont="1" applyFill="1" applyAlignment="1">
      <alignment/>
    </xf>
    <xf numFmtId="0" fontId="24" fillId="0" borderId="0" xfId="0" applyFont="1" applyFill="1" applyBorder="1" applyAlignment="1">
      <alignment horizontal="left"/>
    </xf>
    <xf numFmtId="0" fontId="24" fillId="0" borderId="10" xfId="0" applyFont="1" applyFill="1" applyBorder="1" applyAlignment="1">
      <alignment horizontal="left"/>
    </xf>
    <xf numFmtId="0" fontId="26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/>
    </xf>
    <xf numFmtId="4" fontId="21" fillId="0" borderId="12" xfId="0" applyNumberFormat="1" applyFont="1" applyFill="1" applyBorder="1" applyAlignment="1">
      <alignment/>
    </xf>
    <xf numFmtId="3" fontId="21" fillId="0" borderId="12" xfId="0" applyNumberFormat="1" applyFont="1" applyFill="1" applyBorder="1" applyAlignment="1">
      <alignment horizontal="center" vertical="center"/>
    </xf>
    <xf numFmtId="3" fontId="21" fillId="0" borderId="12" xfId="0" applyNumberFormat="1" applyFont="1" applyBorder="1" applyAlignment="1" applyProtection="1">
      <alignment horizontal="center"/>
      <protection hidden="1"/>
    </xf>
    <xf numFmtId="174" fontId="21" fillId="0" borderId="12" xfId="69" applyNumberFormat="1" applyFont="1" applyBorder="1" applyAlignment="1">
      <alignment/>
    </xf>
    <xf numFmtId="0" fontId="26" fillId="0" borderId="12" xfId="0" applyFont="1" applyFill="1" applyBorder="1" applyAlignment="1">
      <alignment horizontal="left"/>
    </xf>
    <xf numFmtId="0" fontId="0" fillId="0" borderId="12" xfId="0" applyFont="1" applyFill="1" applyBorder="1" applyAlignment="1" applyProtection="1">
      <alignment horizontal="center" vertical="top" wrapText="1"/>
      <protection hidden="1"/>
    </xf>
    <xf numFmtId="0" fontId="26" fillId="0" borderId="12" xfId="0" applyFont="1" applyFill="1" applyBorder="1" applyAlignment="1">
      <alignment wrapText="1"/>
    </xf>
    <xf numFmtId="0" fontId="26" fillId="0" borderId="12" xfId="0" applyFont="1" applyFill="1" applyBorder="1" applyAlignment="1">
      <alignment/>
    </xf>
    <xf numFmtId="0" fontId="26" fillId="0" borderId="12" xfId="0" applyFont="1" applyFill="1" applyBorder="1" applyAlignment="1">
      <alignment/>
    </xf>
    <xf numFmtId="0" fontId="26" fillId="0" borderId="12" xfId="0" applyFont="1" applyFill="1" applyBorder="1" applyAlignment="1">
      <alignment vertical="top" wrapText="1"/>
    </xf>
    <xf numFmtId="49" fontId="26" fillId="0" borderId="12" xfId="0" applyNumberFormat="1" applyFont="1" applyFill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13" xfId="0" applyFont="1" applyBorder="1" applyAlignment="1">
      <alignment horizontal="left"/>
    </xf>
    <xf numFmtId="0" fontId="0" fillId="0" borderId="13" xfId="0" applyFont="1" applyFill="1" applyBorder="1" applyAlignment="1" applyProtection="1">
      <alignment horizontal="center" vertical="top" wrapText="1"/>
      <protection hidden="1"/>
    </xf>
    <xf numFmtId="0" fontId="27" fillId="0" borderId="13" xfId="0" applyFont="1" applyBorder="1" applyAlignment="1">
      <alignment horizontal="left"/>
    </xf>
    <xf numFmtId="0" fontId="26" fillId="0" borderId="14" xfId="0" applyFont="1" applyBorder="1" applyAlignment="1">
      <alignment horizontal="center"/>
    </xf>
    <xf numFmtId="0" fontId="26" fillId="0" borderId="14" xfId="0" applyFont="1" applyBorder="1" applyAlignment="1">
      <alignment horizontal="left"/>
    </xf>
    <xf numFmtId="174" fontId="0" fillId="0" borderId="15" xfId="69" applyNumberFormat="1" applyFont="1" applyFill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15" xfId="0" applyNumberFormat="1" applyFont="1" applyFill="1" applyBorder="1" applyAlignment="1">
      <alignment/>
    </xf>
    <xf numFmtId="2" fontId="0" fillId="0" borderId="15" xfId="69" applyNumberFormat="1" applyFont="1" applyFill="1" applyBorder="1" applyAlignment="1">
      <alignment/>
    </xf>
    <xf numFmtId="176" fontId="21" fillId="0" borderId="12" xfId="69" applyNumberFormat="1" applyFont="1" applyBorder="1" applyAlignment="1">
      <alignment/>
    </xf>
    <xf numFmtId="2" fontId="0" fillId="0" borderId="16" xfId="0" applyNumberFormat="1" applyFont="1" applyFill="1" applyBorder="1" applyAlignment="1">
      <alignment/>
    </xf>
    <xf numFmtId="174" fontId="18" fillId="0" borderId="12" xfId="0" applyNumberFormat="1" applyFont="1" applyBorder="1" applyAlignment="1">
      <alignment/>
    </xf>
    <xf numFmtId="175" fontId="0" fillId="0" borderId="12" xfId="77" applyNumberFormat="1" applyFont="1" applyBorder="1" applyAlignment="1">
      <alignment/>
    </xf>
    <xf numFmtId="175" fontId="18" fillId="0" borderId="12" xfId="77" applyNumberFormat="1" applyFont="1" applyBorder="1" applyAlignment="1">
      <alignment/>
    </xf>
    <xf numFmtId="0" fontId="0" fillId="0" borderId="15" xfId="0" applyNumberFormat="1" applyFont="1" applyFill="1" applyBorder="1" applyAlignment="1" applyProtection="1">
      <alignment horizontal="center" vertical="top" wrapText="1"/>
      <protection hidden="1"/>
    </xf>
    <xf numFmtId="0" fontId="20" fillId="0" borderId="15" xfId="0" applyFont="1" applyFill="1" applyBorder="1" applyAlignment="1" applyProtection="1">
      <alignment vertical="top" wrapText="1"/>
      <protection hidden="1"/>
    </xf>
    <xf numFmtId="2" fontId="0" fillId="0" borderId="17" xfId="0" applyNumberFormat="1" applyFont="1" applyBorder="1" applyAlignment="1">
      <alignment/>
    </xf>
    <xf numFmtId="174" fontId="0" fillId="0" borderId="17" xfId="0" applyNumberFormat="1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Fill="1" applyBorder="1" applyAlignment="1">
      <alignment wrapText="1"/>
    </xf>
    <xf numFmtId="0" fontId="18" fillId="0" borderId="19" xfId="0" applyFont="1" applyFill="1" applyBorder="1" applyAlignment="1" applyProtection="1">
      <alignment vertical="center" wrapText="1"/>
      <protection hidden="1"/>
    </xf>
    <xf numFmtId="0" fontId="31" fillId="0" borderId="20" xfId="0" applyFont="1" applyFill="1" applyBorder="1" applyAlignment="1" applyProtection="1">
      <alignment horizontal="center" vertical="center" wrapText="1"/>
      <protection hidden="1"/>
    </xf>
    <xf numFmtId="0" fontId="18" fillId="0" borderId="20" xfId="0" applyFont="1" applyFill="1" applyBorder="1" applyAlignment="1" applyProtection="1">
      <alignment horizontal="center" vertical="center" wrapText="1"/>
      <protection hidden="1"/>
    </xf>
    <xf numFmtId="12" fontId="18" fillId="0" borderId="20" xfId="69" applyNumberFormat="1" applyFont="1" applyFill="1" applyBorder="1" applyAlignment="1" applyProtection="1">
      <alignment horizontal="center" vertical="center" wrapText="1"/>
      <protection hidden="1"/>
    </xf>
    <xf numFmtId="0" fontId="18" fillId="0" borderId="20" xfId="74" applyFont="1" applyFill="1" applyBorder="1" applyAlignment="1" applyProtection="1">
      <alignment horizontal="center" vertical="center"/>
      <protection hidden="1"/>
    </xf>
    <xf numFmtId="174" fontId="18" fillId="0" borderId="20" xfId="69" applyNumberFormat="1" applyFont="1" applyFill="1" applyBorder="1" applyAlignment="1" applyProtection="1">
      <alignment horizontal="center" vertical="center"/>
      <protection hidden="1"/>
    </xf>
    <xf numFmtId="0" fontId="18" fillId="0" borderId="21" xfId="74" applyFont="1" applyFill="1" applyBorder="1" applyAlignment="1" applyProtection="1">
      <alignment horizontal="center" vertical="center"/>
      <protection hidden="1"/>
    </xf>
    <xf numFmtId="0" fontId="18" fillId="0" borderId="19" xfId="0" applyFont="1" applyFill="1" applyBorder="1" applyAlignment="1" applyProtection="1">
      <alignment horizontal="center" vertical="center" wrapText="1"/>
      <protection hidden="1"/>
    </xf>
    <xf numFmtId="0" fontId="31" fillId="0" borderId="15" xfId="0" applyFont="1" applyFill="1" applyBorder="1" applyAlignment="1" applyProtection="1">
      <alignment horizontal="center" vertical="top" wrapText="1"/>
      <protection hidden="1"/>
    </xf>
    <xf numFmtId="0" fontId="18" fillId="0" borderId="13" xfId="0" applyFont="1" applyFill="1" applyBorder="1" applyAlignment="1" applyProtection="1">
      <alignment horizontal="center" vertical="top" wrapText="1"/>
      <protection hidden="1"/>
    </xf>
    <xf numFmtId="174" fontId="18" fillId="0" borderId="13" xfId="69" applyNumberFormat="1" applyFont="1" applyFill="1" applyBorder="1" applyAlignment="1">
      <alignment/>
    </xf>
    <xf numFmtId="2" fontId="18" fillId="0" borderId="13" xfId="77" applyNumberFormat="1" applyFont="1" applyBorder="1" applyAlignment="1">
      <alignment/>
    </xf>
    <xf numFmtId="2" fontId="18" fillId="0" borderId="13" xfId="69" applyNumberFormat="1" applyFont="1" applyBorder="1" applyAlignment="1">
      <alignment/>
    </xf>
    <xf numFmtId="2" fontId="18" fillId="0" borderId="12" xfId="0" applyNumberFormat="1" applyFont="1" applyBorder="1" applyAlignment="1">
      <alignment/>
    </xf>
    <xf numFmtId="174" fontId="18" fillId="0" borderId="12" xfId="0" applyNumberFormat="1" applyFont="1" applyBorder="1" applyAlignment="1">
      <alignment/>
    </xf>
    <xf numFmtId="2" fontId="18" fillId="0" borderId="13" xfId="69" applyNumberFormat="1" applyFont="1" applyFill="1" applyBorder="1" applyAlignment="1">
      <alignment/>
    </xf>
    <xf numFmtId="2" fontId="18" fillId="0" borderId="13" xfId="77" applyNumberFormat="1" applyFont="1" applyFill="1" applyBorder="1" applyAlignment="1">
      <alignment/>
    </xf>
    <xf numFmtId="2" fontId="18" fillId="0" borderId="22" xfId="69" applyNumberFormat="1" applyFont="1" applyFill="1" applyBorder="1" applyAlignment="1">
      <alignment/>
    </xf>
    <xf numFmtId="174" fontId="18" fillId="0" borderId="13" xfId="69" applyNumberFormat="1" applyFont="1" applyBorder="1" applyAlignment="1">
      <alignment/>
    </xf>
    <xf numFmtId="174" fontId="18" fillId="44" borderId="13" xfId="69" applyNumberFormat="1" applyFont="1" applyFill="1" applyBorder="1" applyAlignment="1">
      <alignment/>
    </xf>
    <xf numFmtId="0" fontId="18" fillId="0" borderId="23" xfId="0" applyFont="1" applyFill="1" applyBorder="1" applyAlignment="1" applyProtection="1">
      <alignment horizontal="center" vertical="top" wrapText="1"/>
      <protection hidden="1"/>
    </xf>
    <xf numFmtId="174" fontId="18" fillId="0" borderId="23" xfId="69" applyNumberFormat="1" applyFont="1" applyBorder="1" applyAlignment="1">
      <alignment/>
    </xf>
    <xf numFmtId="2" fontId="18" fillId="0" borderId="23" xfId="77" applyNumberFormat="1" applyFont="1" applyBorder="1" applyAlignment="1">
      <alignment/>
    </xf>
    <xf numFmtId="0" fontId="32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19" fillId="0" borderId="0" xfId="0" applyFont="1" applyBorder="1" applyAlignment="1" applyProtection="1">
      <alignment horizontal="left" vertical="center" readingOrder="2"/>
      <protection hidden="1"/>
    </xf>
    <xf numFmtId="0" fontId="31" fillId="0" borderId="0" xfId="0" applyFont="1" applyAlignment="1">
      <alignment vertical="center"/>
    </xf>
    <xf numFmtId="0" fontId="19" fillId="0" borderId="0" xfId="0" applyFont="1" applyBorder="1" applyAlignment="1" applyProtection="1">
      <alignment horizontal="center" vertical="center" readingOrder="2"/>
      <protection hidden="1"/>
    </xf>
    <xf numFmtId="0" fontId="31" fillId="0" borderId="0" xfId="0" applyFont="1" applyFill="1" applyBorder="1" applyAlignment="1" applyProtection="1">
      <alignment horizontal="right" vertical="center"/>
      <protection hidden="1"/>
    </xf>
    <xf numFmtId="174" fontId="31" fillId="0" borderId="0" xfId="69" applyNumberFormat="1" applyFont="1" applyAlignment="1">
      <alignment vertical="center"/>
    </xf>
    <xf numFmtId="0" fontId="31" fillId="0" borderId="0" xfId="0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/>
    </xf>
    <xf numFmtId="0" fontId="0" fillId="47" borderId="24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7" xfId="0" applyNumberFormat="1" applyFont="1" applyFill="1" applyBorder="1" applyAlignment="1" applyProtection="1">
      <alignment horizontal="center" vertical="top" wrapText="1"/>
      <protection hidden="1"/>
    </xf>
    <xf numFmtId="0" fontId="31" fillId="0" borderId="17" xfId="0" applyFont="1" applyFill="1" applyBorder="1" applyAlignment="1" applyProtection="1">
      <alignment horizontal="center" vertical="top" wrapText="1"/>
      <protection hidden="1"/>
    </xf>
    <xf numFmtId="0" fontId="20" fillId="0" borderId="17" xfId="0" applyFont="1" applyFill="1" applyBorder="1" applyAlignment="1" applyProtection="1">
      <alignment vertical="top" wrapText="1"/>
      <protection hidden="1"/>
    </xf>
    <xf numFmtId="0" fontId="28" fillId="0" borderId="17" xfId="0" applyFont="1" applyFill="1" applyBorder="1" applyAlignment="1" applyProtection="1">
      <alignment vertical="top" wrapText="1"/>
      <protection hidden="1"/>
    </xf>
    <xf numFmtId="174" fontId="0" fillId="0" borderId="17" xfId="69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174" fontId="0" fillId="0" borderId="0" xfId="0" applyNumberFormat="1" applyFont="1" applyBorder="1" applyAlignment="1">
      <alignment/>
    </xf>
    <xf numFmtId="0" fontId="18" fillId="0" borderId="12" xfId="0" applyNumberFormat="1" applyFont="1" applyFill="1" applyBorder="1" applyAlignment="1">
      <alignment horizontal="center" vertical="center"/>
    </xf>
    <xf numFmtId="174" fontId="18" fillId="0" borderId="12" xfId="69" applyNumberFormat="1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8" fillId="47" borderId="12" xfId="0" applyFont="1" applyFill="1" applyBorder="1" applyAlignment="1">
      <alignment/>
    </xf>
    <xf numFmtId="0" fontId="0" fillId="0" borderId="17" xfId="0" applyFont="1" applyFill="1" applyBorder="1" applyAlignment="1">
      <alignment horizontal="right"/>
    </xf>
    <xf numFmtId="173" fontId="18" fillId="0" borderId="12" xfId="0" applyNumberFormat="1" applyFont="1" applyFill="1" applyBorder="1" applyAlignment="1">
      <alignment horizontal="right"/>
    </xf>
    <xf numFmtId="2" fontId="18" fillId="48" borderId="22" xfId="69" applyNumberFormat="1" applyFont="1" applyFill="1" applyBorder="1" applyAlignment="1">
      <alignment/>
    </xf>
    <xf numFmtId="2" fontId="18" fillId="49" borderId="22" xfId="69" applyNumberFormat="1" applyFont="1" applyFill="1" applyBorder="1" applyAlignment="1">
      <alignment/>
    </xf>
    <xf numFmtId="2" fontId="18" fillId="49" borderId="13" xfId="77" applyNumberFormat="1" applyFont="1" applyFill="1" applyBorder="1" applyAlignment="1">
      <alignment/>
    </xf>
    <xf numFmtId="2" fontId="18" fillId="0" borderId="12" xfId="0" applyNumberFormat="1" applyFont="1" applyFill="1" applyBorder="1" applyAlignment="1">
      <alignment/>
    </xf>
    <xf numFmtId="2" fontId="18" fillId="50" borderId="13" xfId="69" applyNumberFormat="1" applyFont="1" applyFill="1" applyBorder="1" applyAlignment="1">
      <alignment/>
    </xf>
    <xf numFmtId="2" fontId="18" fillId="0" borderId="23" xfId="69" applyNumberFormat="1" applyFont="1" applyFill="1" applyBorder="1" applyAlignment="1">
      <alignment/>
    </xf>
    <xf numFmtId="2" fontId="18" fillId="48" borderId="13" xfId="77" applyNumberFormat="1" applyFont="1" applyFill="1" applyBorder="1" applyAlignment="1">
      <alignment/>
    </xf>
    <xf numFmtId="2" fontId="18" fillId="48" borderId="12" xfId="0" applyNumberFormat="1" applyFont="1" applyFill="1" applyBorder="1" applyAlignment="1">
      <alignment/>
    </xf>
    <xf numFmtId="2" fontId="18" fillId="49" borderId="12" xfId="0" applyNumberFormat="1" applyFont="1" applyFill="1" applyBorder="1" applyAlignment="1">
      <alignment/>
    </xf>
    <xf numFmtId="2" fontId="18" fillId="0" borderId="12" xfId="0" applyNumberFormat="1" applyFont="1" applyFill="1" applyBorder="1" applyAlignment="1" applyProtection="1">
      <alignment/>
      <protection locked="0"/>
    </xf>
    <xf numFmtId="0" fontId="18" fillId="48" borderId="12" xfId="0" applyFont="1" applyFill="1" applyBorder="1" applyAlignment="1">
      <alignment/>
    </xf>
    <xf numFmtId="0" fontId="18" fillId="49" borderId="12" xfId="0" applyFont="1" applyFill="1" applyBorder="1" applyAlignment="1">
      <alignment/>
    </xf>
    <xf numFmtId="0" fontId="0" fillId="48" borderId="24" xfId="0" applyFont="1" applyFill="1" applyBorder="1" applyAlignment="1">
      <alignment/>
    </xf>
    <xf numFmtId="0" fontId="0" fillId="49" borderId="24" xfId="0" applyFont="1" applyFill="1" applyBorder="1" applyAlignment="1">
      <alignment/>
    </xf>
    <xf numFmtId="2" fontId="18" fillId="49" borderId="13" xfId="69" applyNumberFormat="1" applyFont="1" applyFill="1" applyBorder="1" applyAlignment="1">
      <alignment/>
    </xf>
    <xf numFmtId="2" fontId="18" fillId="49" borderId="23" xfId="77" applyNumberFormat="1" applyFont="1" applyFill="1" applyBorder="1" applyAlignment="1">
      <alignment/>
    </xf>
    <xf numFmtId="0" fontId="0" fillId="50" borderId="24" xfId="0" applyFont="1" applyFill="1" applyBorder="1" applyAlignment="1">
      <alignment/>
    </xf>
    <xf numFmtId="0" fontId="29" fillId="0" borderId="0" xfId="0" applyFont="1" applyAlignment="1">
      <alignment/>
    </xf>
    <xf numFmtId="0" fontId="18" fillId="0" borderId="17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8" fillId="49" borderId="12" xfId="0" applyFont="1" applyFill="1" applyBorder="1" applyAlignment="1">
      <alignment/>
    </xf>
    <xf numFmtId="4" fontId="21" fillId="0" borderId="18" xfId="0" applyNumberFormat="1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0" fillId="49" borderId="0" xfId="0" applyFont="1" applyFill="1" applyBorder="1" applyAlignment="1">
      <alignment/>
    </xf>
    <xf numFmtId="0" fontId="0" fillId="48" borderId="0" xfId="0" applyFont="1" applyFill="1" applyBorder="1" applyAlignment="1">
      <alignment/>
    </xf>
    <xf numFmtId="1" fontId="22" fillId="44" borderId="0" xfId="0" applyNumberFormat="1" applyFont="1" applyFill="1" applyBorder="1" applyAlignment="1">
      <alignment horizontal="center"/>
    </xf>
    <xf numFmtId="0" fontId="19" fillId="0" borderId="0" xfId="0" applyFont="1" applyBorder="1" applyAlignment="1" applyProtection="1">
      <alignment/>
      <protection hidden="1"/>
    </xf>
    <xf numFmtId="0" fontId="0" fillId="44" borderId="0" xfId="0" applyFont="1" applyFill="1" applyBorder="1" applyAlignment="1">
      <alignment horizontal="left"/>
    </xf>
    <xf numFmtId="0" fontId="20" fillId="44" borderId="0" xfId="74" applyFont="1" applyFill="1" applyBorder="1" applyAlignment="1" applyProtection="1">
      <alignment horizontal="center"/>
      <protection hidden="1"/>
    </xf>
    <xf numFmtId="1" fontId="22" fillId="44" borderId="0" xfId="0" applyNumberFormat="1" applyFont="1" applyFill="1" applyBorder="1" applyAlignment="1">
      <alignment horizontal="center" vertical="center"/>
    </xf>
    <xf numFmtId="0" fontId="18" fillId="44" borderId="0" xfId="74" applyFont="1" applyFill="1" applyBorder="1" applyAlignment="1" applyProtection="1">
      <alignment horizontal="center" wrapText="1"/>
      <protection hidden="1"/>
    </xf>
    <xf numFmtId="0" fontId="0" fillId="44" borderId="0" xfId="0" applyFont="1" applyFill="1" applyBorder="1" applyAlignment="1">
      <alignment horizontal="left"/>
    </xf>
    <xf numFmtId="0" fontId="19" fillId="0" borderId="0" xfId="0" applyFont="1" applyBorder="1" applyAlignment="1" applyProtection="1">
      <alignment horizontal="center"/>
      <protection hidden="1"/>
    </xf>
    <xf numFmtId="0" fontId="31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1" fillId="0" borderId="0" xfId="0" applyFont="1" applyBorder="1" applyAlignment="1" applyProtection="1">
      <alignment horizontal="center" vertical="center"/>
      <protection hidden="1"/>
    </xf>
    <xf numFmtId="0" fontId="31" fillId="0" borderId="25" xfId="0" applyFont="1" applyBorder="1" applyAlignment="1" applyProtection="1">
      <alignment horizontal="center" vertical="center"/>
      <protection hidden="1"/>
    </xf>
    <xf numFmtId="0" fontId="21" fillId="45" borderId="0" xfId="74" applyFont="1" applyFill="1" applyBorder="1" applyAlignment="1" applyProtection="1">
      <alignment horizontal="center" wrapText="1"/>
      <protection hidden="1"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rvutus" xfId="57"/>
    <cellStyle name="Bad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Hoiatustekst" xfId="66"/>
    <cellStyle name="Input" xfId="67"/>
    <cellStyle name="Kokku" xfId="68"/>
    <cellStyle name="Comma" xfId="69"/>
    <cellStyle name="Comma [0]" xfId="70"/>
    <cellStyle name="Lingitud lahter" xfId="71"/>
    <cellStyle name="Märkus" xfId="72"/>
    <cellStyle name="Neutraalne" xfId="73"/>
    <cellStyle name="Normal_Võru osa 6,9,10" xfId="74"/>
    <cellStyle name="Output" xfId="75"/>
    <cellStyle name="Pealkiri 1 1" xfId="76"/>
    <cellStyle name="Percent" xfId="77"/>
    <cellStyle name="Title" xfId="78"/>
    <cellStyle name="Currency" xfId="79"/>
    <cellStyle name="Currency [0]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Заголовок 1" xfId="89"/>
    <cellStyle name="Заголовок 2" xfId="90"/>
    <cellStyle name="Заголовок 3" xfId="91"/>
    <cellStyle name="Заголовок 4" xfId="92"/>
    <cellStyle name="Контрольная ячейка" xfId="93"/>
    <cellStyle name="Название" xfId="94"/>
    <cellStyle name="Плохой" xfId="95"/>
    <cellStyle name="Пояснение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6"/>
  <sheetViews>
    <sheetView zoomScalePageLayoutView="0" workbookViewId="0" topLeftCell="A19">
      <selection activeCell="A35" sqref="A35:IV40"/>
    </sheetView>
  </sheetViews>
  <sheetFormatPr defaultColWidth="9.00390625" defaultRowHeight="12.75"/>
  <cols>
    <col min="1" max="1" width="5.00390625" style="5" customWidth="1"/>
    <col min="2" max="2" width="18.57421875" style="5" customWidth="1"/>
    <col min="3" max="3" width="5.7109375" style="5" bestFit="1" customWidth="1"/>
    <col min="4" max="4" width="10.8515625" style="5" customWidth="1"/>
    <col min="5" max="5" width="10.421875" style="48" customWidth="1"/>
    <col min="6" max="6" width="9.57421875" style="5" customWidth="1"/>
    <col min="7" max="7" width="10.28125" style="5" customWidth="1"/>
    <col min="8" max="8" width="11.00390625" style="48" customWidth="1"/>
    <col min="9" max="9" width="11.7109375" style="5" customWidth="1"/>
    <col min="10" max="12" width="10.7109375" style="5" customWidth="1"/>
    <col min="13" max="13" width="10.28125" style="5" customWidth="1"/>
    <col min="14" max="14" width="6.140625" style="5" customWidth="1"/>
    <col min="15" max="15" width="6.00390625" style="5" customWidth="1"/>
    <col min="16" max="16" width="9.7109375" style="5" customWidth="1"/>
    <col min="17" max="16384" width="9.00390625" style="5" customWidth="1"/>
  </cols>
  <sheetData>
    <row r="1" spans="1:16" s="119" customFormat="1" ht="15.75">
      <c r="A1" s="178" t="s">
        <v>81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</row>
    <row r="2" spans="1:9" s="129" customFormat="1" ht="15.75">
      <c r="A2" s="127" t="s">
        <v>82</v>
      </c>
      <c r="B2" s="128"/>
      <c r="C2" s="128"/>
      <c r="D2" s="128"/>
      <c r="E2" s="128"/>
      <c r="F2" s="128"/>
      <c r="G2" s="128"/>
      <c r="H2" s="128"/>
      <c r="I2" s="128"/>
    </row>
    <row r="3" spans="1:4" ht="3" customHeight="1" thickBot="1">
      <c r="A3" s="177"/>
      <c r="B3" s="177"/>
      <c r="C3" s="177"/>
      <c r="D3" s="7"/>
    </row>
    <row r="4" spans="1:16" ht="30.75" customHeight="1" thickBot="1">
      <c r="A4" s="103" t="s">
        <v>0</v>
      </c>
      <c r="B4" s="97" t="s">
        <v>1</v>
      </c>
      <c r="C4" s="98" t="s">
        <v>2</v>
      </c>
      <c r="D4" s="98" t="s">
        <v>62</v>
      </c>
      <c r="E4" s="99" t="s">
        <v>63</v>
      </c>
      <c r="F4" s="100" t="s">
        <v>64</v>
      </c>
      <c r="G4" s="100" t="s">
        <v>65</v>
      </c>
      <c r="H4" s="101" t="s">
        <v>66</v>
      </c>
      <c r="I4" s="100" t="s">
        <v>67</v>
      </c>
      <c r="J4" s="100" t="s">
        <v>68</v>
      </c>
      <c r="K4" s="100" t="s">
        <v>69</v>
      </c>
      <c r="L4" s="100" t="s">
        <v>70</v>
      </c>
      <c r="M4" s="100" t="s">
        <v>77</v>
      </c>
      <c r="N4" s="100" t="s">
        <v>78</v>
      </c>
      <c r="O4" s="100" t="s">
        <v>79</v>
      </c>
      <c r="P4" s="102" t="s">
        <v>71</v>
      </c>
    </row>
    <row r="5" spans="1:16" ht="15.75">
      <c r="A5" s="87"/>
      <c r="B5" s="104" t="s">
        <v>3</v>
      </c>
      <c r="C5" s="88"/>
      <c r="D5" s="88"/>
      <c r="E5" s="78"/>
      <c r="F5" s="79"/>
      <c r="G5" s="79"/>
      <c r="H5" s="81"/>
      <c r="I5" s="80"/>
      <c r="J5" s="83"/>
      <c r="K5" s="89"/>
      <c r="L5" s="89"/>
      <c r="M5" s="89"/>
      <c r="N5" s="89"/>
      <c r="O5" s="89"/>
      <c r="P5" s="90">
        <f aca="true" t="shared" si="0" ref="P5:P31">SUM(E5:O5)</f>
        <v>0</v>
      </c>
    </row>
    <row r="6" spans="1:17" ht="18">
      <c r="A6" s="72">
        <v>1</v>
      </c>
      <c r="B6" s="73" t="s">
        <v>4</v>
      </c>
      <c r="C6" s="74" t="s">
        <v>18</v>
      </c>
      <c r="D6" s="105">
        <v>957</v>
      </c>
      <c r="E6" s="106">
        <f>845.1</f>
        <v>845.1</v>
      </c>
      <c r="F6" s="107"/>
      <c r="G6" s="108"/>
      <c r="H6" s="111"/>
      <c r="I6" s="112"/>
      <c r="J6" s="146">
        <v>37</v>
      </c>
      <c r="K6" s="152">
        <v>37</v>
      </c>
      <c r="L6" s="152">
        <v>37.9</v>
      </c>
      <c r="M6" s="109"/>
      <c r="N6" s="109"/>
      <c r="O6" s="109"/>
      <c r="P6" s="110">
        <f t="shared" si="0"/>
        <v>957</v>
      </c>
      <c r="Q6" s="138"/>
    </row>
    <row r="7" spans="1:17" ht="18">
      <c r="A7" s="72">
        <f>A6+1</f>
        <v>2</v>
      </c>
      <c r="B7" s="73" t="s">
        <v>5</v>
      </c>
      <c r="C7" s="74" t="s">
        <v>18</v>
      </c>
      <c r="D7" s="105">
        <v>1073</v>
      </c>
      <c r="E7" s="106">
        <v>336.102575</v>
      </c>
      <c r="F7" s="107"/>
      <c r="G7" s="108"/>
      <c r="H7" s="111"/>
      <c r="I7" s="112"/>
      <c r="J7" s="113"/>
      <c r="K7" s="153">
        <v>245</v>
      </c>
      <c r="L7" s="152">
        <v>245</v>
      </c>
      <c r="M7" s="153">
        <v>246.9</v>
      </c>
      <c r="N7" s="109"/>
      <c r="O7" s="109"/>
      <c r="P7" s="110">
        <f t="shared" si="0"/>
        <v>1073.002575</v>
      </c>
      <c r="Q7" s="138"/>
    </row>
    <row r="8" spans="1:16" ht="18">
      <c r="A8" s="72">
        <f aca="true" t="shared" si="1" ref="A8:A31">A7+1</f>
        <v>3</v>
      </c>
      <c r="B8" s="73" t="s">
        <v>6</v>
      </c>
      <c r="C8" s="74" t="s">
        <v>18</v>
      </c>
      <c r="D8" s="105">
        <v>445</v>
      </c>
      <c r="E8" s="106"/>
      <c r="F8" s="107"/>
      <c r="G8" s="108"/>
      <c r="H8" s="111"/>
      <c r="I8" s="112"/>
      <c r="J8" s="113">
        <v>248</v>
      </c>
      <c r="K8" s="153">
        <v>129</v>
      </c>
      <c r="L8" s="152">
        <v>68</v>
      </c>
      <c r="M8" s="109"/>
      <c r="N8" s="109"/>
      <c r="O8" s="109"/>
      <c r="P8" s="110">
        <f t="shared" si="0"/>
        <v>445</v>
      </c>
    </row>
    <row r="9" spans="1:16" ht="18">
      <c r="A9" s="72">
        <f t="shared" si="1"/>
        <v>4</v>
      </c>
      <c r="B9" s="73" t="s">
        <v>6</v>
      </c>
      <c r="C9" s="74" t="s">
        <v>18</v>
      </c>
      <c r="D9" s="105">
        <v>511</v>
      </c>
      <c r="E9" s="106">
        <v>172</v>
      </c>
      <c r="F9" s="107">
        <v>253</v>
      </c>
      <c r="G9" s="108">
        <v>35</v>
      </c>
      <c r="H9" s="149">
        <v>31</v>
      </c>
      <c r="I9" s="151">
        <v>10</v>
      </c>
      <c r="J9" s="145">
        <v>10</v>
      </c>
      <c r="K9" s="109"/>
      <c r="L9" s="109"/>
      <c r="M9" s="109"/>
      <c r="N9" s="109"/>
      <c r="O9" s="109"/>
      <c r="P9" s="110">
        <f t="shared" si="0"/>
        <v>511</v>
      </c>
    </row>
    <row r="10" spans="1:16" ht="18">
      <c r="A10" s="72">
        <f t="shared" si="1"/>
        <v>5</v>
      </c>
      <c r="B10" s="73" t="s">
        <v>6</v>
      </c>
      <c r="C10" s="74" t="s">
        <v>18</v>
      </c>
      <c r="D10" s="105">
        <v>837</v>
      </c>
      <c r="E10" s="106">
        <v>453</v>
      </c>
      <c r="F10" s="107">
        <v>300</v>
      </c>
      <c r="G10" s="108">
        <v>21</v>
      </c>
      <c r="H10" s="149">
        <v>21</v>
      </c>
      <c r="I10" s="151">
        <v>21</v>
      </c>
      <c r="J10" s="145">
        <v>21</v>
      </c>
      <c r="K10" s="109"/>
      <c r="L10" s="109"/>
      <c r="M10" s="109"/>
      <c r="N10" s="109"/>
      <c r="O10" s="109"/>
      <c r="P10" s="110">
        <f t="shared" si="0"/>
        <v>837</v>
      </c>
    </row>
    <row r="11" spans="1:16" ht="18">
      <c r="A11" s="72">
        <f t="shared" si="1"/>
        <v>6</v>
      </c>
      <c r="B11" s="73" t="s">
        <v>7</v>
      </c>
      <c r="C11" s="74" t="s">
        <v>18</v>
      </c>
      <c r="D11" s="105">
        <v>789</v>
      </c>
      <c r="E11" s="106"/>
      <c r="F11" s="107">
        <v>380</v>
      </c>
      <c r="G11" s="108">
        <v>330</v>
      </c>
      <c r="H11" s="111">
        <v>20</v>
      </c>
      <c r="I11" s="151">
        <v>20</v>
      </c>
      <c r="J11" s="145">
        <v>20</v>
      </c>
      <c r="K11" s="153">
        <v>19</v>
      </c>
      <c r="L11" s="109"/>
      <c r="M11" s="109"/>
      <c r="N11" s="109"/>
      <c r="O11" s="109"/>
      <c r="P11" s="110">
        <f t="shared" si="0"/>
        <v>789</v>
      </c>
    </row>
    <row r="12" spans="1:16" ht="18">
      <c r="A12" s="72">
        <f t="shared" si="1"/>
        <v>7</v>
      </c>
      <c r="B12" s="73" t="s">
        <v>8</v>
      </c>
      <c r="C12" s="74" t="s">
        <v>18</v>
      </c>
      <c r="D12" s="105">
        <v>570</v>
      </c>
      <c r="E12" s="106"/>
      <c r="F12" s="107">
        <v>250</v>
      </c>
      <c r="G12" s="108">
        <v>263</v>
      </c>
      <c r="H12" s="111">
        <v>20</v>
      </c>
      <c r="I12" s="147">
        <v>20</v>
      </c>
      <c r="J12" s="145">
        <v>17</v>
      </c>
      <c r="K12" s="148"/>
      <c r="L12" s="109"/>
      <c r="M12" s="109"/>
      <c r="N12" s="109"/>
      <c r="O12" s="109"/>
      <c r="P12" s="110">
        <f t="shared" si="0"/>
        <v>570</v>
      </c>
    </row>
    <row r="13" spans="1:16" ht="18">
      <c r="A13" s="72">
        <f t="shared" si="1"/>
        <v>8</v>
      </c>
      <c r="B13" s="73" t="s">
        <v>7</v>
      </c>
      <c r="C13" s="74" t="s">
        <v>18</v>
      </c>
      <c r="D13" s="105">
        <v>460</v>
      </c>
      <c r="E13" s="106"/>
      <c r="F13" s="107"/>
      <c r="G13" s="108">
        <v>350</v>
      </c>
      <c r="H13" s="111">
        <v>46</v>
      </c>
      <c r="I13" s="147">
        <v>32</v>
      </c>
      <c r="J13" s="145">
        <v>32</v>
      </c>
      <c r="K13" s="109"/>
      <c r="L13" s="109"/>
      <c r="M13" s="109"/>
      <c r="N13" s="109"/>
      <c r="O13" s="109"/>
      <c r="P13" s="110">
        <f t="shared" si="0"/>
        <v>460</v>
      </c>
    </row>
    <row r="14" spans="1:16" ht="18">
      <c r="A14" s="72">
        <f t="shared" si="1"/>
        <v>9</v>
      </c>
      <c r="B14" s="73" t="s">
        <v>9</v>
      </c>
      <c r="C14" s="74" t="s">
        <v>18</v>
      </c>
      <c r="D14" s="105">
        <v>385</v>
      </c>
      <c r="E14" s="106"/>
      <c r="F14" s="107"/>
      <c r="G14" s="108"/>
      <c r="H14" s="111">
        <v>300</v>
      </c>
      <c r="I14" s="147">
        <v>39</v>
      </c>
      <c r="J14" s="145">
        <v>23</v>
      </c>
      <c r="K14" s="153">
        <v>23</v>
      </c>
      <c r="L14" s="109"/>
      <c r="M14" s="109"/>
      <c r="N14" s="109"/>
      <c r="O14" s="109"/>
      <c r="P14" s="110">
        <f t="shared" si="0"/>
        <v>385</v>
      </c>
    </row>
    <row r="15" spans="1:16" ht="18.75" customHeight="1">
      <c r="A15" s="72">
        <f t="shared" si="1"/>
        <v>10</v>
      </c>
      <c r="B15" s="73" t="s">
        <v>10</v>
      </c>
      <c r="C15" s="74" t="s">
        <v>18</v>
      </c>
      <c r="D15" s="105">
        <v>337</v>
      </c>
      <c r="E15" s="114"/>
      <c r="F15" s="107"/>
      <c r="G15" s="108"/>
      <c r="H15" s="111">
        <v>250</v>
      </c>
      <c r="I15" s="147">
        <v>30</v>
      </c>
      <c r="J15" s="145">
        <v>34</v>
      </c>
      <c r="K15" s="153">
        <v>23</v>
      </c>
      <c r="L15" s="109"/>
      <c r="M15" s="109"/>
      <c r="N15" s="109"/>
      <c r="O15" s="109"/>
      <c r="P15" s="110">
        <f t="shared" si="0"/>
        <v>337</v>
      </c>
    </row>
    <row r="16" spans="1:16" ht="18">
      <c r="A16" s="72">
        <f t="shared" si="1"/>
        <v>11</v>
      </c>
      <c r="B16" s="73" t="s">
        <v>11</v>
      </c>
      <c r="C16" s="74" t="s">
        <v>18</v>
      </c>
      <c r="D16" s="105">
        <v>452</v>
      </c>
      <c r="E16" s="115"/>
      <c r="F16" s="107"/>
      <c r="G16" s="108"/>
      <c r="H16" s="111"/>
      <c r="I16" s="112"/>
      <c r="J16" s="113">
        <v>300</v>
      </c>
      <c r="K16" s="148">
        <v>100</v>
      </c>
      <c r="L16" s="152">
        <v>32</v>
      </c>
      <c r="M16" s="153">
        <v>20</v>
      </c>
      <c r="N16" s="109"/>
      <c r="O16" s="109"/>
      <c r="P16" s="110">
        <f t="shared" si="0"/>
        <v>452</v>
      </c>
    </row>
    <row r="17" spans="1:16" ht="18">
      <c r="A17" s="72">
        <f t="shared" si="1"/>
        <v>12</v>
      </c>
      <c r="B17" s="73" t="s">
        <v>12</v>
      </c>
      <c r="C17" s="74" t="s">
        <v>18</v>
      </c>
      <c r="D17" s="105">
        <v>1100</v>
      </c>
      <c r="E17" s="115">
        <v>368</v>
      </c>
      <c r="F17" s="107"/>
      <c r="G17" s="108"/>
      <c r="H17" s="111"/>
      <c r="I17" s="112"/>
      <c r="J17" s="113">
        <v>300</v>
      </c>
      <c r="K17" s="148">
        <v>322</v>
      </c>
      <c r="L17" s="152">
        <v>60</v>
      </c>
      <c r="M17" s="153">
        <v>50</v>
      </c>
      <c r="N17" s="109"/>
      <c r="O17" s="109"/>
      <c r="P17" s="110">
        <f t="shared" si="0"/>
        <v>1100</v>
      </c>
    </row>
    <row r="18" spans="1:16" ht="18">
      <c r="A18" s="72">
        <f t="shared" si="1"/>
        <v>13</v>
      </c>
      <c r="B18" s="73" t="s">
        <v>12</v>
      </c>
      <c r="C18" s="74" t="s">
        <v>18</v>
      </c>
      <c r="D18" s="105">
        <v>1136</v>
      </c>
      <c r="E18" s="115"/>
      <c r="F18" s="107"/>
      <c r="G18" s="108"/>
      <c r="H18" s="111">
        <v>500</v>
      </c>
      <c r="I18" s="112">
        <v>400</v>
      </c>
      <c r="J18" s="146">
        <v>150</v>
      </c>
      <c r="K18" s="152">
        <v>50</v>
      </c>
      <c r="L18" s="153">
        <v>36</v>
      </c>
      <c r="M18" s="109"/>
      <c r="N18" s="109"/>
      <c r="O18" s="109"/>
      <c r="P18" s="110">
        <f t="shared" si="0"/>
        <v>1136</v>
      </c>
    </row>
    <row r="19" spans="1:16" ht="18">
      <c r="A19" s="72">
        <f t="shared" si="1"/>
        <v>14</v>
      </c>
      <c r="B19" s="75" t="s">
        <v>13</v>
      </c>
      <c r="C19" s="74" t="s">
        <v>18</v>
      </c>
      <c r="D19" s="105">
        <v>794</v>
      </c>
      <c r="E19" s="115">
        <v>120</v>
      </c>
      <c r="F19" s="107">
        <v>200</v>
      </c>
      <c r="G19" s="108">
        <v>200</v>
      </c>
      <c r="H19" s="111">
        <v>110</v>
      </c>
      <c r="I19" s="147">
        <v>44</v>
      </c>
      <c r="J19" s="145">
        <v>30</v>
      </c>
      <c r="K19" s="152">
        <v>50</v>
      </c>
      <c r="L19" s="153">
        <v>40</v>
      </c>
      <c r="M19" s="109"/>
      <c r="N19" s="109"/>
      <c r="O19" s="109"/>
      <c r="P19" s="110">
        <f t="shared" si="0"/>
        <v>794</v>
      </c>
    </row>
    <row r="20" spans="1:16" ht="18">
      <c r="A20" s="72">
        <f t="shared" si="1"/>
        <v>15</v>
      </c>
      <c r="B20" s="73" t="s">
        <v>14</v>
      </c>
      <c r="C20" s="74" t="s">
        <v>18</v>
      </c>
      <c r="D20" s="105">
        <v>790</v>
      </c>
      <c r="E20" s="115">
        <v>242</v>
      </c>
      <c r="F20" s="107">
        <v>260</v>
      </c>
      <c r="G20" s="108">
        <v>158</v>
      </c>
      <c r="H20" s="111">
        <v>50</v>
      </c>
      <c r="I20" s="147">
        <v>40</v>
      </c>
      <c r="J20" s="146">
        <v>20</v>
      </c>
      <c r="K20" s="152">
        <v>20</v>
      </c>
      <c r="L20" s="109"/>
      <c r="M20" s="109"/>
      <c r="N20" s="109"/>
      <c r="O20" s="109"/>
      <c r="P20" s="110">
        <f t="shared" si="0"/>
        <v>790</v>
      </c>
    </row>
    <row r="21" spans="1:16" ht="18">
      <c r="A21" s="72">
        <f t="shared" si="1"/>
        <v>16</v>
      </c>
      <c r="B21" s="73" t="s">
        <v>15</v>
      </c>
      <c r="C21" s="74" t="s">
        <v>18</v>
      </c>
      <c r="D21" s="105">
        <v>445</v>
      </c>
      <c r="E21" s="115">
        <v>350</v>
      </c>
      <c r="F21" s="107">
        <v>25</v>
      </c>
      <c r="G21" s="108">
        <v>20</v>
      </c>
      <c r="H21" s="149">
        <v>15</v>
      </c>
      <c r="I21" s="147">
        <v>10</v>
      </c>
      <c r="J21" s="145">
        <v>25</v>
      </c>
      <c r="K21" s="109"/>
      <c r="L21" s="109"/>
      <c r="M21" s="109"/>
      <c r="N21" s="109"/>
      <c r="O21" s="109"/>
      <c r="P21" s="110">
        <f t="shared" si="0"/>
        <v>445</v>
      </c>
    </row>
    <row r="22" spans="1:16" ht="18">
      <c r="A22" s="72">
        <f t="shared" si="1"/>
        <v>17</v>
      </c>
      <c r="B22" s="73" t="s">
        <v>14</v>
      </c>
      <c r="C22" s="74" t="s">
        <v>18</v>
      </c>
      <c r="D22" s="105">
        <v>500</v>
      </c>
      <c r="E22" s="115">
        <v>400</v>
      </c>
      <c r="F22" s="107"/>
      <c r="G22" s="108"/>
      <c r="H22" s="111">
        <v>30</v>
      </c>
      <c r="I22" s="147">
        <v>20</v>
      </c>
      <c r="J22" s="145">
        <v>30</v>
      </c>
      <c r="K22" s="153">
        <v>20</v>
      </c>
      <c r="L22" s="109"/>
      <c r="M22" s="109"/>
      <c r="N22" s="109"/>
      <c r="O22" s="109"/>
      <c r="P22" s="110">
        <f t="shared" si="0"/>
        <v>500</v>
      </c>
    </row>
    <row r="23" spans="1:16" ht="18">
      <c r="A23" s="72">
        <f t="shared" si="1"/>
        <v>18</v>
      </c>
      <c r="B23" s="73" t="s">
        <v>14</v>
      </c>
      <c r="C23" s="74" t="s">
        <v>18</v>
      </c>
      <c r="D23" s="105">
        <v>445</v>
      </c>
      <c r="E23" s="115">
        <v>300</v>
      </c>
      <c r="F23" s="107">
        <v>25</v>
      </c>
      <c r="G23" s="108"/>
      <c r="H23" s="111">
        <v>30</v>
      </c>
      <c r="I23" s="151">
        <v>30</v>
      </c>
      <c r="J23" s="145">
        <v>10</v>
      </c>
      <c r="K23" s="152">
        <v>25</v>
      </c>
      <c r="L23" s="153">
        <v>25</v>
      </c>
      <c r="M23" s="109"/>
      <c r="N23" s="109"/>
      <c r="O23" s="109"/>
      <c r="P23" s="110">
        <f t="shared" si="0"/>
        <v>445</v>
      </c>
    </row>
    <row r="24" spans="1:16" ht="18">
      <c r="A24" s="72">
        <f t="shared" si="1"/>
        <v>19</v>
      </c>
      <c r="B24" s="73" t="s">
        <v>14</v>
      </c>
      <c r="C24" s="74" t="s">
        <v>18</v>
      </c>
      <c r="D24" s="105">
        <v>350</v>
      </c>
      <c r="E24" s="115">
        <v>300</v>
      </c>
      <c r="F24" s="107"/>
      <c r="G24" s="108"/>
      <c r="H24" s="111">
        <v>20</v>
      </c>
      <c r="I24" s="147">
        <v>15</v>
      </c>
      <c r="J24" s="145">
        <v>15</v>
      </c>
      <c r="K24" s="109"/>
      <c r="L24" s="109"/>
      <c r="M24" s="109"/>
      <c r="N24" s="109"/>
      <c r="O24" s="109"/>
      <c r="P24" s="110">
        <f t="shared" si="0"/>
        <v>350</v>
      </c>
    </row>
    <row r="25" spans="1:16" ht="18">
      <c r="A25" s="72">
        <f t="shared" si="1"/>
        <v>20</v>
      </c>
      <c r="B25" s="73" t="s">
        <v>16</v>
      </c>
      <c r="C25" s="74" t="s">
        <v>18</v>
      </c>
      <c r="D25" s="105">
        <v>130</v>
      </c>
      <c r="E25" s="115">
        <v>80</v>
      </c>
      <c r="F25" s="107"/>
      <c r="G25" s="111">
        <v>20</v>
      </c>
      <c r="H25" s="149">
        <v>5</v>
      </c>
      <c r="I25" s="147">
        <v>5</v>
      </c>
      <c r="J25" s="145">
        <v>10</v>
      </c>
      <c r="K25" s="153">
        <v>5</v>
      </c>
      <c r="L25" s="152">
        <v>5</v>
      </c>
      <c r="M25" s="109"/>
      <c r="N25" s="109"/>
      <c r="O25" s="109"/>
      <c r="P25" s="110">
        <f t="shared" si="0"/>
        <v>130</v>
      </c>
    </row>
    <row r="26" spans="1:16" ht="18">
      <c r="A26" s="72">
        <f t="shared" si="1"/>
        <v>21</v>
      </c>
      <c r="B26" s="73" t="s">
        <v>16</v>
      </c>
      <c r="C26" s="74" t="s">
        <v>18</v>
      </c>
      <c r="D26" s="105">
        <v>205</v>
      </c>
      <c r="E26" s="115">
        <v>105</v>
      </c>
      <c r="F26" s="107"/>
      <c r="G26" s="111">
        <v>60</v>
      </c>
      <c r="H26" s="111">
        <v>20</v>
      </c>
      <c r="I26" s="147">
        <v>5</v>
      </c>
      <c r="J26" s="145">
        <v>5</v>
      </c>
      <c r="K26" s="153">
        <v>5</v>
      </c>
      <c r="L26" s="152">
        <v>5</v>
      </c>
      <c r="M26" s="109"/>
      <c r="N26" s="109"/>
      <c r="O26" s="109"/>
      <c r="P26" s="110">
        <f t="shared" si="0"/>
        <v>205</v>
      </c>
    </row>
    <row r="27" spans="1:16" ht="18">
      <c r="A27" s="72">
        <f t="shared" si="1"/>
        <v>22</v>
      </c>
      <c r="B27" s="73" t="s">
        <v>16</v>
      </c>
      <c r="C27" s="74" t="s">
        <v>18</v>
      </c>
      <c r="D27" s="105">
        <v>442</v>
      </c>
      <c r="E27" s="115">
        <v>442</v>
      </c>
      <c r="F27" s="107"/>
      <c r="G27" s="149">
        <v>0</v>
      </c>
      <c r="H27" s="111"/>
      <c r="I27" s="112"/>
      <c r="J27" s="113"/>
      <c r="K27" s="109"/>
      <c r="L27" s="109"/>
      <c r="M27" s="109"/>
      <c r="N27" s="109"/>
      <c r="O27" s="109"/>
      <c r="P27" s="110">
        <f t="shared" si="0"/>
        <v>442</v>
      </c>
    </row>
    <row r="28" spans="1:16" ht="18">
      <c r="A28" s="72">
        <f t="shared" si="1"/>
        <v>23</v>
      </c>
      <c r="B28" s="73" t="s">
        <v>16</v>
      </c>
      <c r="C28" s="74" t="s">
        <v>18</v>
      </c>
      <c r="D28" s="105">
        <v>140</v>
      </c>
      <c r="E28" s="114">
        <v>116</v>
      </c>
      <c r="F28" s="107"/>
      <c r="G28" s="111">
        <v>9</v>
      </c>
      <c r="H28" s="159">
        <v>5</v>
      </c>
      <c r="I28" s="151">
        <v>5</v>
      </c>
      <c r="J28" s="145">
        <v>5</v>
      </c>
      <c r="K28" s="109"/>
      <c r="L28" s="109"/>
      <c r="M28" s="109"/>
      <c r="N28" s="109"/>
      <c r="O28" s="109"/>
      <c r="P28" s="110">
        <f t="shared" si="0"/>
        <v>140</v>
      </c>
    </row>
    <row r="29" spans="1:16" ht="18">
      <c r="A29" s="72">
        <f t="shared" si="1"/>
        <v>24</v>
      </c>
      <c r="B29" s="73" t="s">
        <v>15</v>
      </c>
      <c r="C29" s="74" t="s">
        <v>18</v>
      </c>
      <c r="D29" s="105">
        <v>480</v>
      </c>
      <c r="E29" s="114">
        <v>400</v>
      </c>
      <c r="F29" s="107"/>
      <c r="G29" s="108"/>
      <c r="H29" s="111">
        <v>28</v>
      </c>
      <c r="I29" s="147">
        <v>20</v>
      </c>
      <c r="J29" s="145">
        <v>32</v>
      </c>
      <c r="K29" s="109"/>
      <c r="L29" s="109"/>
      <c r="M29" s="109"/>
      <c r="N29" s="109"/>
      <c r="O29" s="109"/>
      <c r="P29" s="110">
        <f t="shared" si="0"/>
        <v>480</v>
      </c>
    </row>
    <row r="30" spans="1:16" ht="18">
      <c r="A30" s="72">
        <f t="shared" si="1"/>
        <v>25</v>
      </c>
      <c r="B30" s="73" t="s">
        <v>15</v>
      </c>
      <c r="C30" s="74" t="s">
        <v>18</v>
      </c>
      <c r="D30" s="105">
        <v>290</v>
      </c>
      <c r="E30" s="114">
        <v>250</v>
      </c>
      <c r="F30" s="107"/>
      <c r="G30" s="108"/>
      <c r="H30" s="111"/>
      <c r="I30" s="147">
        <v>19</v>
      </c>
      <c r="J30" s="146">
        <v>10</v>
      </c>
      <c r="K30" s="152">
        <v>11</v>
      </c>
      <c r="L30" s="109"/>
      <c r="M30" s="109"/>
      <c r="N30" s="109"/>
      <c r="O30" s="109"/>
      <c r="P30" s="110">
        <f t="shared" si="0"/>
        <v>290</v>
      </c>
    </row>
    <row r="31" spans="1:16" ht="18">
      <c r="A31" s="76">
        <f t="shared" si="1"/>
        <v>26</v>
      </c>
      <c r="B31" s="77" t="s">
        <v>17</v>
      </c>
      <c r="C31" s="74" t="s">
        <v>18</v>
      </c>
      <c r="D31" s="116">
        <v>190</v>
      </c>
      <c r="E31" s="117">
        <v>160</v>
      </c>
      <c r="F31" s="118"/>
      <c r="G31" s="108"/>
      <c r="H31" s="150">
        <v>10</v>
      </c>
      <c r="I31" s="160">
        <v>9</v>
      </c>
      <c r="J31" s="145">
        <v>5</v>
      </c>
      <c r="K31" s="152">
        <v>6</v>
      </c>
      <c r="L31" s="109"/>
      <c r="M31" s="109"/>
      <c r="N31" s="109"/>
      <c r="O31" s="109"/>
      <c r="P31" s="110">
        <f t="shared" si="0"/>
        <v>190</v>
      </c>
    </row>
    <row r="32" spans="1:16" ht="15.75">
      <c r="A32" s="181" t="s">
        <v>60</v>
      </c>
      <c r="B32" s="181"/>
      <c r="C32" s="182"/>
      <c r="D32" s="63">
        <v>14253</v>
      </c>
      <c r="E32" s="64">
        <f>SUM(E5:E31)</f>
        <v>5439.202575</v>
      </c>
      <c r="F32" s="82">
        <f aca="true" t="shared" si="2" ref="F32:O32">SUM(F5:F31)</f>
        <v>1693</v>
      </c>
      <c r="G32" s="82">
        <f t="shared" si="2"/>
        <v>1466</v>
      </c>
      <c r="H32" s="82">
        <f t="shared" si="2"/>
        <v>1511</v>
      </c>
      <c r="I32" s="82">
        <f t="shared" si="2"/>
        <v>794</v>
      </c>
      <c r="J32" s="82">
        <f t="shared" si="2"/>
        <v>1389</v>
      </c>
      <c r="K32" s="82">
        <f t="shared" si="2"/>
        <v>1090</v>
      </c>
      <c r="L32" s="82">
        <f t="shared" si="2"/>
        <v>553.9</v>
      </c>
      <c r="M32" s="82">
        <f t="shared" si="2"/>
        <v>316.9</v>
      </c>
      <c r="N32" s="82">
        <f t="shared" si="2"/>
        <v>0</v>
      </c>
      <c r="O32" s="82">
        <f t="shared" si="2"/>
        <v>0</v>
      </c>
      <c r="P32" s="84">
        <f>SUM(E32:O32)</f>
        <v>14253.002574999999</v>
      </c>
    </row>
    <row r="33" spans="5:16" ht="21" customHeight="1">
      <c r="E33" s="85">
        <f aca="true" t="shared" si="3" ref="E33:O33">E32/$D$32</f>
        <v>0.38161808566617555</v>
      </c>
      <c r="F33" s="85">
        <f t="shared" si="3"/>
        <v>0.11878201080474286</v>
      </c>
      <c r="G33" s="85">
        <f t="shared" si="3"/>
        <v>0.10285553918473304</v>
      </c>
      <c r="H33" s="85">
        <f t="shared" si="3"/>
        <v>0.10601276924156318</v>
      </c>
      <c r="I33" s="85">
        <f t="shared" si="3"/>
        <v>0.0557075703360696</v>
      </c>
      <c r="J33" s="85">
        <f t="shared" si="3"/>
        <v>0.09745316775415702</v>
      </c>
      <c r="K33" s="85">
        <f t="shared" si="3"/>
        <v>0.07647512804321897</v>
      </c>
      <c r="L33" s="85">
        <f t="shared" si="3"/>
        <v>0.038861993966182555</v>
      </c>
      <c r="M33" s="85">
        <f t="shared" si="3"/>
        <v>0.022233915666877147</v>
      </c>
      <c r="N33" s="85">
        <f t="shared" si="3"/>
        <v>0</v>
      </c>
      <c r="O33" s="85">
        <f t="shared" si="3"/>
        <v>0</v>
      </c>
      <c r="P33" s="86">
        <f>SUM(E33:O33)</f>
        <v>1.00000018066372</v>
      </c>
    </row>
    <row r="34" spans="1:9" ht="21" customHeight="1">
      <c r="A34" s="12"/>
      <c r="B34" s="2"/>
      <c r="F34" s="14"/>
      <c r="G34" s="13"/>
      <c r="I34" s="14"/>
    </row>
    <row r="35" spans="1:9" ht="13.5" thickBot="1">
      <c r="A35" s="12"/>
      <c r="F35" s="14"/>
      <c r="G35" s="13"/>
      <c r="I35" s="14"/>
    </row>
    <row r="36" spans="1:9" ht="15.75" customHeight="1" thickBot="1">
      <c r="A36" s="12"/>
      <c r="B36" s="158"/>
      <c r="D36" s="94" t="s">
        <v>73</v>
      </c>
      <c r="F36" s="14"/>
      <c r="G36" s="3" t="s">
        <v>76</v>
      </c>
      <c r="H36" s="1"/>
      <c r="I36" s="2"/>
    </row>
    <row r="37" spans="7:9" ht="9" customHeight="1" thickBot="1">
      <c r="G37" s="94"/>
      <c r="H37" s="1"/>
      <c r="I37" s="94"/>
    </row>
    <row r="38" spans="2:9" ht="15" customHeight="1" thickBot="1">
      <c r="B38" s="157"/>
      <c r="D38" s="94" t="s">
        <v>74</v>
      </c>
      <c r="F38" s="94"/>
      <c r="G38" s="94" t="s">
        <v>72</v>
      </c>
      <c r="H38" s="1"/>
      <c r="I38" s="94"/>
    </row>
    <row r="39" ht="9" customHeight="1" thickBot="1"/>
    <row r="40" spans="2:9" ht="15" customHeight="1" thickBot="1">
      <c r="B40" s="161"/>
      <c r="D40" s="94" t="s">
        <v>80</v>
      </c>
      <c r="F40" s="94"/>
      <c r="G40" s="162" t="s">
        <v>83</v>
      </c>
      <c r="H40" s="1"/>
      <c r="I40" s="94"/>
    </row>
    <row r="41" ht="40.5" customHeight="1"/>
    <row r="56" spans="2:4" ht="12.75">
      <c r="B56" s="6"/>
      <c r="C56" s="180"/>
      <c r="D56" s="180"/>
    </row>
    <row r="57" spans="2:4" ht="12.75">
      <c r="B57" s="6"/>
      <c r="C57" s="15"/>
      <c r="D57" s="16"/>
    </row>
    <row r="58" spans="2:4" ht="12.75">
      <c r="B58" s="6"/>
      <c r="C58" s="180"/>
      <c r="D58" s="180"/>
    </row>
    <row r="59" spans="2:4" ht="12.75">
      <c r="B59" s="6"/>
      <c r="C59" s="180"/>
      <c r="D59" s="180"/>
    </row>
    <row r="60" spans="2:4" ht="12.75">
      <c r="B60" s="6"/>
      <c r="C60" s="15"/>
      <c r="D60" s="16"/>
    </row>
    <row r="61" spans="2:4" ht="12.75">
      <c r="B61" s="6"/>
      <c r="C61" s="15"/>
      <c r="D61" s="16"/>
    </row>
    <row r="62" spans="3:4" ht="12.75">
      <c r="C62" s="179"/>
      <c r="D62" s="179"/>
    </row>
    <row r="63" spans="2:4" ht="12.75">
      <c r="B63" s="6"/>
      <c r="C63" s="180"/>
      <c r="D63" s="180"/>
    </row>
    <row r="82" ht="13.5" customHeight="1"/>
    <row r="85" ht="44.25" customHeight="1"/>
    <row r="110" ht="13.5" customHeight="1"/>
    <row r="113" ht="42" customHeight="1"/>
    <row r="150" ht="13.5" customHeight="1"/>
    <row r="151" spans="1:4" ht="12.75">
      <c r="A151" s="18"/>
      <c r="B151" s="18"/>
      <c r="C151" s="18"/>
      <c r="D151" s="18"/>
    </row>
    <row r="152" spans="1:4" ht="15">
      <c r="A152" s="171"/>
      <c r="B152" s="171"/>
      <c r="C152" s="171"/>
      <c r="D152" s="8"/>
    </row>
    <row r="153" ht="45" customHeight="1"/>
    <row r="179" spans="5:8" s="19" customFormat="1" ht="13.5" customHeight="1">
      <c r="E179" s="49"/>
      <c r="H179" s="49"/>
    </row>
    <row r="182" ht="39" customHeight="1"/>
    <row r="218" spans="5:8" s="19" customFormat="1" ht="13.5" customHeight="1">
      <c r="E218" s="49"/>
      <c r="H218" s="49"/>
    </row>
    <row r="221" ht="42" customHeight="1"/>
    <row r="251" spans="5:8" s="19" customFormat="1" ht="13.5" customHeight="1">
      <c r="E251" s="49"/>
      <c r="H251" s="49"/>
    </row>
    <row r="254" ht="40.5" customHeight="1"/>
    <row r="291" spans="5:8" s="19" customFormat="1" ht="13.5" customHeight="1">
      <c r="E291" s="49"/>
      <c r="H291" s="49"/>
    </row>
    <row r="292" spans="1:10" s="19" customFormat="1" ht="13.5" customHeight="1">
      <c r="A292" s="21"/>
      <c r="B292" s="22"/>
      <c r="C292" s="27"/>
      <c r="D292" s="27"/>
      <c r="E292" s="50"/>
      <c r="F292" s="28"/>
      <c r="G292" s="29"/>
      <c r="H292" s="50"/>
      <c r="I292" s="28"/>
      <c r="J292" s="29"/>
    </row>
    <row r="293" spans="1:10" s="19" customFormat="1" ht="13.5" customHeight="1">
      <c r="A293" s="23"/>
      <c r="B293" s="20"/>
      <c r="C293" s="30"/>
      <c r="D293" s="30"/>
      <c r="E293" s="55"/>
      <c r="F293" s="31"/>
      <c r="G293" s="32"/>
      <c r="H293" s="51"/>
      <c r="I293" s="31"/>
      <c r="J293" s="32"/>
    </row>
    <row r="294" spans="1:10" s="19" customFormat="1" ht="41.25" customHeight="1">
      <c r="A294" s="24"/>
      <c r="B294" s="24"/>
      <c r="C294" s="173"/>
      <c r="D294" s="173"/>
      <c r="E294" s="175"/>
      <c r="F294" s="175"/>
      <c r="G294" s="175"/>
      <c r="H294" s="183"/>
      <c r="I294" s="183"/>
      <c r="J294" s="183"/>
    </row>
    <row r="295" spans="1:10" ht="15" customHeight="1">
      <c r="A295" s="25"/>
      <c r="B295" s="11"/>
      <c r="C295" s="33"/>
      <c r="D295" s="33"/>
      <c r="E295" s="52"/>
      <c r="F295" s="35"/>
      <c r="G295" s="36"/>
      <c r="H295" s="52"/>
      <c r="I295" s="35"/>
      <c r="J295" s="36"/>
    </row>
    <row r="296" spans="1:10" ht="30" customHeight="1">
      <c r="A296" s="25"/>
      <c r="B296" s="11"/>
      <c r="C296" s="33"/>
      <c r="D296" s="33"/>
      <c r="E296" s="174"/>
      <c r="F296" s="174"/>
      <c r="G296" s="174"/>
      <c r="H296" s="170"/>
      <c r="I296" s="170"/>
      <c r="J296" s="170"/>
    </row>
    <row r="297" spans="1:10" ht="15.75" customHeight="1">
      <c r="A297" s="25"/>
      <c r="B297" s="9"/>
      <c r="C297" s="37"/>
      <c r="D297" s="37"/>
      <c r="E297" s="174"/>
      <c r="F297" s="174"/>
      <c r="G297" s="174"/>
      <c r="H297" s="170"/>
      <c r="I297" s="170"/>
      <c r="J297" s="170"/>
    </row>
    <row r="298" spans="1:10" ht="12.75" customHeight="1" hidden="1">
      <c r="A298" s="25"/>
      <c r="B298" s="10"/>
      <c r="C298" s="38"/>
      <c r="D298" s="38"/>
      <c r="E298" s="174"/>
      <c r="F298" s="174"/>
      <c r="G298" s="174"/>
      <c r="H298" s="170"/>
      <c r="I298" s="170"/>
      <c r="J298" s="170"/>
    </row>
    <row r="299" spans="1:10" ht="12.75" customHeight="1" hidden="1">
      <c r="A299" s="25"/>
      <c r="B299" s="10"/>
      <c r="C299" s="38"/>
      <c r="D299" s="38"/>
      <c r="E299" s="174"/>
      <c r="F299" s="174"/>
      <c r="G299" s="174"/>
      <c r="H299" s="170"/>
      <c r="I299" s="170"/>
      <c r="J299" s="170"/>
    </row>
    <row r="300" spans="1:10" ht="12.75" customHeight="1" hidden="1">
      <c r="A300" s="25"/>
      <c r="B300" s="10"/>
      <c r="C300" s="38"/>
      <c r="D300" s="38"/>
      <c r="E300" s="174"/>
      <c r="F300" s="174"/>
      <c r="G300" s="174"/>
      <c r="H300" s="170"/>
      <c r="I300" s="170"/>
      <c r="J300" s="170"/>
    </row>
    <row r="301" spans="1:10" ht="12.75" customHeight="1" hidden="1">
      <c r="A301" s="25"/>
      <c r="B301" s="10"/>
      <c r="C301" s="38"/>
      <c r="D301" s="38"/>
      <c r="E301" s="174"/>
      <c r="F301" s="174"/>
      <c r="G301" s="174"/>
      <c r="H301" s="170"/>
      <c r="I301" s="170"/>
      <c r="J301" s="170"/>
    </row>
    <row r="302" spans="1:10" ht="16.5" customHeight="1">
      <c r="A302" s="25"/>
      <c r="B302" s="9"/>
      <c r="C302" s="37"/>
      <c r="D302" s="37"/>
      <c r="E302" s="174"/>
      <c r="F302" s="174"/>
      <c r="G302" s="174"/>
      <c r="H302" s="170"/>
      <c r="I302" s="170"/>
      <c r="J302" s="170"/>
    </row>
    <row r="303" spans="1:10" ht="18" customHeight="1">
      <c r="A303" s="25"/>
      <c r="B303" s="11"/>
      <c r="C303" s="33"/>
      <c r="D303" s="33"/>
      <c r="E303" s="52"/>
      <c r="F303" s="35"/>
      <c r="G303" s="34"/>
      <c r="H303" s="52"/>
      <c r="I303" s="35"/>
      <c r="J303" s="34"/>
    </row>
    <row r="304" spans="1:10" ht="19.5" customHeight="1">
      <c r="A304" s="25"/>
      <c r="B304" s="11"/>
      <c r="C304" s="33"/>
      <c r="D304" s="33"/>
      <c r="E304" s="52"/>
      <c r="F304" s="39"/>
      <c r="G304" s="34"/>
      <c r="H304" s="52"/>
      <c r="I304" s="39"/>
      <c r="J304" s="34"/>
    </row>
    <row r="305" spans="1:10" ht="12.75">
      <c r="A305" s="25"/>
      <c r="B305" s="9"/>
      <c r="C305" s="37"/>
      <c r="D305" s="37"/>
      <c r="E305" s="53"/>
      <c r="F305" s="39"/>
      <c r="G305" s="36"/>
      <c r="H305" s="53"/>
      <c r="I305" s="39"/>
      <c r="J305" s="36"/>
    </row>
    <row r="306" spans="1:10" ht="12.75">
      <c r="A306" s="25"/>
      <c r="B306" s="9"/>
      <c r="C306" s="37"/>
      <c r="D306" s="37"/>
      <c r="E306" s="53"/>
      <c r="F306" s="39"/>
      <c r="G306" s="36"/>
      <c r="H306" s="53"/>
      <c r="I306" s="39"/>
      <c r="J306" s="36"/>
    </row>
    <row r="307" spans="1:10" ht="12.75">
      <c r="A307" s="25"/>
      <c r="B307" s="11"/>
      <c r="C307" s="33"/>
      <c r="D307" s="33"/>
      <c r="E307" s="52"/>
      <c r="F307" s="39"/>
      <c r="G307" s="34"/>
      <c r="H307" s="52"/>
      <c r="I307" s="39"/>
      <c r="J307" s="34"/>
    </row>
    <row r="308" spans="1:10" ht="17.25" customHeight="1">
      <c r="A308" s="25"/>
      <c r="B308" s="9"/>
      <c r="C308" s="37"/>
      <c r="D308" s="37"/>
      <c r="E308" s="53"/>
      <c r="F308" s="39"/>
      <c r="G308" s="36"/>
      <c r="H308" s="53"/>
      <c r="I308" s="39"/>
      <c r="J308" s="36"/>
    </row>
    <row r="309" spans="1:10" ht="20.25" customHeight="1">
      <c r="A309" s="25"/>
      <c r="B309" s="11"/>
      <c r="C309" s="33"/>
      <c r="D309" s="33"/>
      <c r="E309" s="52"/>
      <c r="F309" s="35"/>
      <c r="G309" s="34"/>
      <c r="H309" s="52"/>
      <c r="I309" s="39"/>
      <c r="J309" s="34"/>
    </row>
    <row r="310" spans="1:10" ht="19.5" customHeight="1">
      <c r="A310" s="25"/>
      <c r="B310" s="9"/>
      <c r="C310" s="37"/>
      <c r="D310" s="37"/>
      <c r="E310" s="53"/>
      <c r="F310" s="35"/>
      <c r="G310" s="36"/>
      <c r="H310" s="53"/>
      <c r="I310" s="39"/>
      <c r="J310" s="36"/>
    </row>
    <row r="311" spans="1:10" ht="21" customHeight="1">
      <c r="A311" s="25"/>
      <c r="B311" s="9"/>
      <c r="C311" s="37"/>
      <c r="D311" s="37"/>
      <c r="E311" s="53"/>
      <c r="F311" s="35"/>
      <c r="G311" s="36"/>
      <c r="H311" s="53"/>
      <c r="I311" s="39"/>
      <c r="J311" s="36"/>
    </row>
    <row r="312" spans="1:10" ht="22.5" customHeight="1">
      <c r="A312" s="25"/>
      <c r="B312" s="11"/>
      <c r="C312" s="33"/>
      <c r="D312" s="33"/>
      <c r="E312" s="52"/>
      <c r="F312" s="35"/>
      <c r="G312" s="34"/>
      <c r="H312" s="52"/>
      <c r="I312" s="39"/>
      <c r="J312" s="34"/>
    </row>
    <row r="313" spans="1:10" ht="27.75" customHeight="1">
      <c r="A313" s="25"/>
      <c r="B313" s="9"/>
      <c r="C313" s="37"/>
      <c r="D313" s="37"/>
      <c r="E313" s="53"/>
      <c r="F313" s="35"/>
      <c r="G313" s="36"/>
      <c r="H313" s="53"/>
      <c r="I313" s="39"/>
      <c r="J313" s="36"/>
    </row>
    <row r="314" spans="1:10" ht="12.75">
      <c r="A314" s="25"/>
      <c r="B314" s="9"/>
      <c r="C314" s="37"/>
      <c r="D314" s="37"/>
      <c r="E314" s="53"/>
      <c r="F314" s="35"/>
      <c r="G314" s="36"/>
      <c r="H314" s="53"/>
      <c r="I314" s="39"/>
      <c r="J314" s="36"/>
    </row>
    <row r="315" spans="1:10" ht="15">
      <c r="A315" s="25"/>
      <c r="B315" s="26"/>
      <c r="C315" s="40"/>
      <c r="D315" s="40"/>
      <c r="E315" s="54"/>
      <c r="F315" s="42"/>
      <c r="G315" s="41"/>
      <c r="H315" s="54"/>
      <c r="I315" s="42"/>
      <c r="J315" s="43"/>
    </row>
    <row r="316" spans="1:10" ht="12.75">
      <c r="A316" s="12"/>
      <c r="C316" s="44"/>
      <c r="D316" s="44"/>
      <c r="E316" s="55"/>
      <c r="F316" s="45"/>
      <c r="G316" s="32"/>
      <c r="H316" s="55"/>
      <c r="I316" s="45"/>
      <c r="J316" s="32"/>
    </row>
    <row r="317" spans="1:10" ht="12.75">
      <c r="A317" s="12"/>
      <c r="C317" s="44"/>
      <c r="D317" s="44"/>
      <c r="E317" s="55"/>
      <c r="F317" s="45"/>
      <c r="G317" s="32"/>
      <c r="H317" s="55"/>
      <c r="I317" s="45"/>
      <c r="J317" s="32"/>
    </row>
    <row r="318" spans="1:10" ht="12.75">
      <c r="A318" s="12"/>
      <c r="B318" s="6"/>
      <c r="C318" s="172"/>
      <c r="D318" s="172"/>
      <c r="E318" s="55"/>
      <c r="F318" s="45"/>
      <c r="G318" s="32"/>
      <c r="H318" s="55"/>
      <c r="I318" s="45"/>
      <c r="J318" s="32"/>
    </row>
    <row r="319" spans="1:10" ht="12.75">
      <c r="A319" s="12"/>
      <c r="B319" s="6"/>
      <c r="C319" s="46"/>
      <c r="D319" s="47"/>
      <c r="E319" s="55"/>
      <c r="F319" s="45"/>
      <c r="G319" s="32"/>
      <c r="H319" s="55"/>
      <c r="I319" s="45"/>
      <c r="J319" s="32"/>
    </row>
    <row r="320" spans="1:10" ht="12.75">
      <c r="A320" s="12"/>
      <c r="B320" s="6"/>
      <c r="C320" s="172"/>
      <c r="D320" s="172"/>
      <c r="E320" s="55"/>
      <c r="F320" s="45"/>
      <c r="G320" s="32"/>
      <c r="H320" s="55"/>
      <c r="I320" s="45"/>
      <c r="J320" s="32"/>
    </row>
    <row r="321" spans="1:10" ht="12.75">
      <c r="A321" s="12"/>
      <c r="B321" s="6"/>
      <c r="C321" s="172"/>
      <c r="D321" s="172"/>
      <c r="E321" s="55"/>
      <c r="F321" s="45"/>
      <c r="G321" s="32"/>
      <c r="H321" s="55"/>
      <c r="I321" s="45"/>
      <c r="J321" s="32"/>
    </row>
    <row r="322" spans="1:10" ht="12.75">
      <c r="A322" s="12"/>
      <c r="B322" s="6"/>
      <c r="C322" s="46"/>
      <c r="D322" s="47"/>
      <c r="E322" s="55"/>
      <c r="F322" s="45"/>
      <c r="G322" s="32"/>
      <c r="H322" s="55"/>
      <c r="I322" s="45"/>
      <c r="J322" s="32"/>
    </row>
    <row r="323" spans="2:10" ht="12.75">
      <c r="B323" s="6"/>
      <c r="C323" s="46"/>
      <c r="D323" s="47"/>
      <c r="E323" s="55"/>
      <c r="F323" s="44"/>
      <c r="G323" s="44"/>
      <c r="H323" s="55"/>
      <c r="I323" s="44"/>
      <c r="J323" s="44"/>
    </row>
    <row r="324" spans="3:10" ht="12.75">
      <c r="C324" s="176"/>
      <c r="D324" s="176"/>
      <c r="E324" s="55"/>
      <c r="F324" s="44"/>
      <c r="G324" s="44"/>
      <c r="H324" s="55"/>
      <c r="I324" s="44"/>
      <c r="J324" s="44"/>
    </row>
    <row r="325" spans="2:10" ht="12.75">
      <c r="B325" s="6"/>
      <c r="C325" s="172"/>
      <c r="D325" s="172"/>
      <c r="E325" s="55"/>
      <c r="F325" s="44"/>
      <c r="G325" s="44"/>
      <c r="H325" s="55"/>
      <c r="I325" s="44"/>
      <c r="J325" s="44"/>
    </row>
    <row r="326" spans="3:10" ht="12.75">
      <c r="C326" s="44"/>
      <c r="D326" s="44"/>
      <c r="E326" s="55"/>
      <c r="F326" s="44"/>
      <c r="G326" s="44"/>
      <c r="H326" s="55"/>
      <c r="I326" s="44"/>
      <c r="J326" s="44"/>
    </row>
  </sheetData>
  <sheetProtection/>
  <mergeCells count="19">
    <mergeCell ref="H294:J294"/>
    <mergeCell ref="C59:D59"/>
    <mergeCell ref="A3:C3"/>
    <mergeCell ref="A1:P1"/>
    <mergeCell ref="C62:D62"/>
    <mergeCell ref="C63:D63"/>
    <mergeCell ref="C56:D56"/>
    <mergeCell ref="C58:D58"/>
    <mergeCell ref="A32:C32"/>
    <mergeCell ref="H296:J302"/>
    <mergeCell ref="A152:C152"/>
    <mergeCell ref="C325:D325"/>
    <mergeCell ref="C320:D320"/>
    <mergeCell ref="C321:D321"/>
    <mergeCell ref="C294:D294"/>
    <mergeCell ref="C318:D318"/>
    <mergeCell ref="E296:G302"/>
    <mergeCell ref="E294:G294"/>
    <mergeCell ref="C324:D324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2"/>
  <sheetViews>
    <sheetView tabSelected="1" zoomScalePageLayoutView="0" workbookViewId="0" topLeftCell="A4">
      <selection activeCell="N17" sqref="N17"/>
    </sheetView>
  </sheetViews>
  <sheetFormatPr defaultColWidth="9.00390625" defaultRowHeight="12.75"/>
  <cols>
    <col min="1" max="1" width="7.8515625" style="17" customWidth="1"/>
    <col min="2" max="2" width="21.28125" style="17" customWidth="1"/>
    <col min="3" max="3" width="8.7109375" style="17" customWidth="1"/>
    <col min="4" max="4" width="8.8515625" style="17" customWidth="1"/>
    <col min="5" max="5" width="9.7109375" style="56" customWidth="1"/>
    <col min="6" max="6" width="9.7109375" style="17" customWidth="1"/>
    <col min="7" max="8" width="10.8515625" style="17" customWidth="1"/>
    <col min="9" max="12" width="9.00390625" style="17" customWidth="1"/>
    <col min="13" max="15" width="9.28125" style="17" customWidth="1"/>
    <col min="16" max="16" width="16.00390625" style="17" customWidth="1"/>
    <col min="17" max="17" width="9.8515625" style="17" bestFit="1" customWidth="1"/>
    <col min="18" max="16384" width="9.00390625" style="17" customWidth="1"/>
  </cols>
  <sheetData>
    <row r="1" s="5" customFormat="1" ht="3.75" customHeight="1"/>
    <row r="2" spans="1:16" s="120" customFormat="1" ht="29.25" customHeight="1">
      <c r="A2" s="178" t="s">
        <v>85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</row>
    <row r="3" spans="1:8" s="126" customFormat="1" ht="23.25" customHeight="1" thickBot="1">
      <c r="A3" s="121"/>
      <c r="B3" s="122" t="s">
        <v>84</v>
      </c>
      <c r="C3" s="123"/>
      <c r="D3" s="124"/>
      <c r="E3" s="125"/>
      <c r="H3" s="125"/>
    </row>
    <row r="4" spans="1:16" s="131" customFormat="1" ht="26.25" thickBot="1">
      <c r="A4" s="96" t="s">
        <v>0</v>
      </c>
      <c r="B4" s="97" t="s">
        <v>1</v>
      </c>
      <c r="C4" s="98" t="s">
        <v>2</v>
      </c>
      <c r="D4" s="98" t="s">
        <v>62</v>
      </c>
      <c r="E4" s="99" t="s">
        <v>63</v>
      </c>
      <c r="F4" s="100" t="s">
        <v>64</v>
      </c>
      <c r="G4" s="100" t="s">
        <v>65</v>
      </c>
      <c r="H4" s="101" t="s">
        <v>66</v>
      </c>
      <c r="I4" s="100" t="s">
        <v>67</v>
      </c>
      <c r="J4" s="100" t="s">
        <v>68</v>
      </c>
      <c r="K4" s="100" t="s">
        <v>69</v>
      </c>
      <c r="L4" s="100" t="s">
        <v>70</v>
      </c>
      <c r="M4" s="100" t="s">
        <v>77</v>
      </c>
      <c r="N4" s="100" t="s">
        <v>78</v>
      </c>
      <c r="O4" s="100" t="s">
        <v>79</v>
      </c>
      <c r="P4" s="102" t="s">
        <v>71</v>
      </c>
    </row>
    <row r="5" spans="1:16" ht="15.75">
      <c r="A5" s="132"/>
      <c r="B5" s="133" t="s">
        <v>3</v>
      </c>
      <c r="C5" s="134"/>
      <c r="D5" s="135"/>
      <c r="E5" s="136"/>
      <c r="F5" s="137"/>
      <c r="G5" s="137"/>
      <c r="H5" s="137"/>
      <c r="I5" s="137"/>
      <c r="J5" s="137"/>
      <c r="K5" s="137"/>
      <c r="L5" s="137"/>
      <c r="M5" s="163"/>
      <c r="N5" s="163"/>
      <c r="O5" s="163"/>
      <c r="P5" s="143"/>
    </row>
    <row r="6" spans="1:17" ht="18">
      <c r="A6" s="71" t="s">
        <v>19</v>
      </c>
      <c r="B6" s="65" t="s">
        <v>20</v>
      </c>
      <c r="C6" s="66" t="s">
        <v>18</v>
      </c>
      <c r="D6" s="139">
        <v>1182</v>
      </c>
      <c r="E6" s="140"/>
      <c r="F6" s="141">
        <v>830</v>
      </c>
      <c r="G6" s="141">
        <v>200</v>
      </c>
      <c r="H6" s="154">
        <v>82</v>
      </c>
      <c r="I6" s="156">
        <v>15</v>
      </c>
      <c r="J6" s="155">
        <v>20</v>
      </c>
      <c r="K6" s="155">
        <v>20</v>
      </c>
      <c r="L6" s="156">
        <v>15</v>
      </c>
      <c r="M6" s="164"/>
      <c r="N6" s="164"/>
      <c r="O6" s="164"/>
      <c r="P6" s="144">
        <f>SUM(E6:O6)</f>
        <v>1182</v>
      </c>
      <c r="Q6" s="167"/>
    </row>
    <row r="7" spans="1:17" ht="18">
      <c r="A7" s="71" t="s">
        <v>21</v>
      </c>
      <c r="B7" s="65" t="s">
        <v>5</v>
      </c>
      <c r="C7" s="66" t="s">
        <v>18</v>
      </c>
      <c r="D7" s="139">
        <v>233</v>
      </c>
      <c r="E7" s="140"/>
      <c r="F7" s="141"/>
      <c r="G7" s="141">
        <v>150</v>
      </c>
      <c r="H7" s="141">
        <v>33</v>
      </c>
      <c r="I7" s="141"/>
      <c r="J7" s="141"/>
      <c r="K7" s="156">
        <v>15</v>
      </c>
      <c r="L7" s="155">
        <v>20</v>
      </c>
      <c r="M7" s="165">
        <v>15</v>
      </c>
      <c r="N7" s="164"/>
      <c r="O7" s="164"/>
      <c r="P7" s="144">
        <f aca="true" t="shared" si="0" ref="P7:P33">SUM(E7:O7)</f>
        <v>233</v>
      </c>
      <c r="Q7" s="167"/>
    </row>
    <row r="8" spans="1:17" ht="18">
      <c r="A8" s="71" t="s">
        <v>22</v>
      </c>
      <c r="B8" s="67" t="s">
        <v>23</v>
      </c>
      <c r="C8" s="66" t="s">
        <v>18</v>
      </c>
      <c r="D8" s="139">
        <v>451</v>
      </c>
      <c r="E8" s="140"/>
      <c r="F8" s="141"/>
      <c r="G8" s="141">
        <v>365</v>
      </c>
      <c r="H8" s="141">
        <v>51</v>
      </c>
      <c r="I8" s="141"/>
      <c r="J8" s="156">
        <v>15</v>
      </c>
      <c r="K8" s="155">
        <v>20</v>
      </c>
      <c r="L8" s="141"/>
      <c r="M8" s="164"/>
      <c r="N8" s="164"/>
      <c r="O8" s="164"/>
      <c r="P8" s="144">
        <f t="shared" si="0"/>
        <v>451</v>
      </c>
      <c r="Q8" s="167"/>
    </row>
    <row r="9" spans="1:17" ht="18">
      <c r="A9" s="71" t="s">
        <v>24</v>
      </c>
      <c r="B9" s="67" t="s">
        <v>9</v>
      </c>
      <c r="C9" s="66" t="s">
        <v>18</v>
      </c>
      <c r="D9" s="139">
        <v>485</v>
      </c>
      <c r="E9" s="140"/>
      <c r="F9" s="141"/>
      <c r="G9" s="141"/>
      <c r="H9" s="141">
        <v>380</v>
      </c>
      <c r="I9" s="141"/>
      <c r="J9" s="155">
        <v>85</v>
      </c>
      <c r="K9" s="156">
        <v>20</v>
      </c>
      <c r="L9" s="141"/>
      <c r="M9" s="164"/>
      <c r="N9" s="164"/>
      <c r="O9" s="164"/>
      <c r="P9" s="144">
        <f t="shared" si="0"/>
        <v>485</v>
      </c>
      <c r="Q9" s="167"/>
    </row>
    <row r="10" spans="1:16" ht="18">
      <c r="A10" s="71" t="s">
        <v>25</v>
      </c>
      <c r="B10" s="68" t="s">
        <v>11</v>
      </c>
      <c r="C10" s="66" t="s">
        <v>18</v>
      </c>
      <c r="D10" s="139">
        <v>106</v>
      </c>
      <c r="E10" s="140"/>
      <c r="F10" s="141"/>
      <c r="G10" s="141"/>
      <c r="H10" s="141">
        <v>45</v>
      </c>
      <c r="I10" s="141">
        <v>26</v>
      </c>
      <c r="J10" s="141"/>
      <c r="K10" s="141"/>
      <c r="L10" s="155">
        <v>20</v>
      </c>
      <c r="M10" s="165">
        <v>15</v>
      </c>
      <c r="N10" s="164"/>
      <c r="O10" s="164"/>
      <c r="P10" s="144">
        <f t="shared" si="0"/>
        <v>106</v>
      </c>
    </row>
    <row r="11" spans="1:16" ht="18">
      <c r="A11" s="71" t="s">
        <v>26</v>
      </c>
      <c r="B11" s="68" t="s">
        <v>27</v>
      </c>
      <c r="C11" s="66" t="s">
        <v>18</v>
      </c>
      <c r="D11" s="139">
        <v>228</v>
      </c>
      <c r="E11" s="140"/>
      <c r="F11" s="141"/>
      <c r="G11" s="141">
        <v>145</v>
      </c>
      <c r="H11" s="141">
        <v>28</v>
      </c>
      <c r="I11" s="141">
        <v>20</v>
      </c>
      <c r="J11" s="141"/>
      <c r="K11" s="156">
        <v>15</v>
      </c>
      <c r="L11" s="155">
        <v>20</v>
      </c>
      <c r="M11" s="164"/>
      <c r="N11" s="164"/>
      <c r="O11" s="164"/>
      <c r="P11" s="144">
        <f t="shared" si="0"/>
        <v>228</v>
      </c>
    </row>
    <row r="12" spans="1:16" ht="18">
      <c r="A12" s="71" t="s">
        <v>28</v>
      </c>
      <c r="B12" s="67" t="s">
        <v>12</v>
      </c>
      <c r="C12" s="66" t="s">
        <v>18</v>
      </c>
      <c r="D12" s="139">
        <v>640</v>
      </c>
      <c r="E12" s="140"/>
      <c r="F12" s="141"/>
      <c r="G12" s="141"/>
      <c r="H12" s="141">
        <v>465</v>
      </c>
      <c r="I12" s="141">
        <v>70</v>
      </c>
      <c r="J12" s="156">
        <v>70</v>
      </c>
      <c r="K12" s="155">
        <v>20</v>
      </c>
      <c r="L12" s="156">
        <v>15</v>
      </c>
      <c r="M12" s="164"/>
      <c r="N12" s="164"/>
      <c r="O12" s="164"/>
      <c r="P12" s="144">
        <f t="shared" si="0"/>
        <v>640</v>
      </c>
    </row>
    <row r="13" spans="1:16" ht="18">
      <c r="A13" s="71" t="s">
        <v>29</v>
      </c>
      <c r="B13" s="67" t="s">
        <v>30</v>
      </c>
      <c r="C13" s="66" t="s">
        <v>18</v>
      </c>
      <c r="D13" s="139">
        <v>850</v>
      </c>
      <c r="E13" s="140">
        <v>570</v>
      </c>
      <c r="F13" s="141">
        <v>165</v>
      </c>
      <c r="G13" s="141">
        <v>40</v>
      </c>
      <c r="H13" s="141">
        <v>40</v>
      </c>
      <c r="I13" s="141"/>
      <c r="J13" s="156">
        <v>15</v>
      </c>
      <c r="K13" s="155">
        <v>20</v>
      </c>
      <c r="L13" s="141"/>
      <c r="M13" s="164"/>
      <c r="N13" s="164"/>
      <c r="O13" s="164"/>
      <c r="P13" s="144">
        <f t="shared" si="0"/>
        <v>850</v>
      </c>
    </row>
    <row r="14" spans="1:16" ht="18">
      <c r="A14" s="71" t="s">
        <v>31</v>
      </c>
      <c r="B14" s="67" t="s">
        <v>10</v>
      </c>
      <c r="C14" s="66" t="s">
        <v>18</v>
      </c>
      <c r="D14" s="139">
        <v>241</v>
      </c>
      <c r="E14" s="140"/>
      <c r="F14" s="141"/>
      <c r="G14" s="141"/>
      <c r="H14" s="141"/>
      <c r="I14" s="141">
        <v>206</v>
      </c>
      <c r="J14" s="155">
        <v>20</v>
      </c>
      <c r="K14" s="142">
        <v>15</v>
      </c>
      <c r="L14" s="141"/>
      <c r="M14" s="164"/>
      <c r="N14" s="164"/>
      <c r="O14" s="164"/>
      <c r="P14" s="144">
        <f t="shared" si="0"/>
        <v>241</v>
      </c>
    </row>
    <row r="15" spans="1:16" ht="18.75" customHeight="1">
      <c r="A15" s="71" t="s">
        <v>32</v>
      </c>
      <c r="B15" s="68" t="s">
        <v>6</v>
      </c>
      <c r="C15" s="66" t="s">
        <v>18</v>
      </c>
      <c r="D15" s="139">
        <v>530</v>
      </c>
      <c r="E15" s="140">
        <v>300</v>
      </c>
      <c r="F15" s="141"/>
      <c r="G15" s="141">
        <v>180</v>
      </c>
      <c r="H15" s="141">
        <v>15</v>
      </c>
      <c r="I15" s="141"/>
      <c r="J15" s="156">
        <v>15</v>
      </c>
      <c r="K15" s="155">
        <v>20</v>
      </c>
      <c r="L15" s="141"/>
      <c r="M15" s="164"/>
      <c r="N15" s="164"/>
      <c r="O15" s="164"/>
      <c r="P15" s="144">
        <f t="shared" si="0"/>
        <v>530</v>
      </c>
    </row>
    <row r="16" spans="1:16" ht="18">
      <c r="A16" s="71" t="s">
        <v>33</v>
      </c>
      <c r="B16" s="69" t="s">
        <v>34</v>
      </c>
      <c r="C16" s="66" t="s">
        <v>18</v>
      </c>
      <c r="D16" s="139">
        <v>138</v>
      </c>
      <c r="E16" s="140">
        <v>50</v>
      </c>
      <c r="F16" s="141"/>
      <c r="G16" s="141">
        <v>63</v>
      </c>
      <c r="H16" s="141">
        <v>10</v>
      </c>
      <c r="I16" s="141"/>
      <c r="J16" s="156">
        <v>15</v>
      </c>
      <c r="K16" s="141"/>
      <c r="L16" s="141"/>
      <c r="M16" s="164"/>
      <c r="N16" s="164"/>
      <c r="O16" s="164"/>
      <c r="P16" s="144">
        <f t="shared" si="0"/>
        <v>138</v>
      </c>
    </row>
    <row r="17" spans="1:16" ht="18">
      <c r="A17" s="71" t="s">
        <v>35</v>
      </c>
      <c r="B17" s="69" t="s">
        <v>36</v>
      </c>
      <c r="C17" s="66" t="s">
        <v>18</v>
      </c>
      <c r="D17" s="139">
        <v>244</v>
      </c>
      <c r="E17" s="140"/>
      <c r="F17" s="141">
        <v>170</v>
      </c>
      <c r="G17" s="141">
        <v>44</v>
      </c>
      <c r="H17" s="141"/>
      <c r="I17" s="141"/>
      <c r="J17" s="156">
        <v>15</v>
      </c>
      <c r="K17" s="156">
        <v>15</v>
      </c>
      <c r="L17" s="141"/>
      <c r="M17" s="164"/>
      <c r="N17" s="164"/>
      <c r="O17" s="164"/>
      <c r="P17" s="144">
        <f t="shared" si="0"/>
        <v>244</v>
      </c>
    </row>
    <row r="18" spans="1:16" ht="18">
      <c r="A18" s="71" t="s">
        <v>37</v>
      </c>
      <c r="B18" s="69" t="s">
        <v>36</v>
      </c>
      <c r="C18" s="66" t="s">
        <v>18</v>
      </c>
      <c r="D18" s="139">
        <v>310</v>
      </c>
      <c r="E18" s="140"/>
      <c r="F18" s="141">
        <v>220</v>
      </c>
      <c r="G18" s="141">
        <v>30</v>
      </c>
      <c r="H18" s="141">
        <v>30</v>
      </c>
      <c r="I18" s="141"/>
      <c r="J18" s="156">
        <v>15</v>
      </c>
      <c r="K18" s="156">
        <v>15</v>
      </c>
      <c r="L18" s="141"/>
      <c r="M18" s="164"/>
      <c r="N18" s="164"/>
      <c r="O18" s="164"/>
      <c r="P18" s="144">
        <f t="shared" si="0"/>
        <v>310</v>
      </c>
    </row>
    <row r="19" spans="1:16" ht="18">
      <c r="A19" s="71" t="s">
        <v>38</v>
      </c>
      <c r="B19" s="69" t="s">
        <v>39</v>
      </c>
      <c r="C19" s="66" t="s">
        <v>18</v>
      </c>
      <c r="D19" s="139">
        <v>254</v>
      </c>
      <c r="E19" s="140"/>
      <c r="F19" s="141"/>
      <c r="G19" s="141">
        <v>185</v>
      </c>
      <c r="H19" s="141">
        <v>54</v>
      </c>
      <c r="I19" s="141"/>
      <c r="J19" s="141"/>
      <c r="K19" s="141"/>
      <c r="L19" s="156">
        <v>15</v>
      </c>
      <c r="M19" s="164"/>
      <c r="N19" s="164"/>
      <c r="O19" s="164"/>
      <c r="P19" s="144">
        <f t="shared" si="0"/>
        <v>254</v>
      </c>
    </row>
    <row r="20" spans="1:16" ht="18">
      <c r="A20" s="71" t="s">
        <v>40</v>
      </c>
      <c r="B20" s="69" t="s">
        <v>39</v>
      </c>
      <c r="C20" s="66" t="s">
        <v>18</v>
      </c>
      <c r="D20" s="139">
        <v>200</v>
      </c>
      <c r="E20" s="140"/>
      <c r="F20" s="141"/>
      <c r="G20" s="141">
        <v>150</v>
      </c>
      <c r="H20" s="141">
        <v>25</v>
      </c>
      <c r="I20" s="141"/>
      <c r="J20" s="141"/>
      <c r="K20" s="141"/>
      <c r="L20" s="156">
        <v>25</v>
      </c>
      <c r="M20" s="164"/>
      <c r="N20" s="164"/>
      <c r="O20" s="164"/>
      <c r="P20" s="144">
        <f t="shared" si="0"/>
        <v>200</v>
      </c>
    </row>
    <row r="21" spans="1:16" ht="18">
      <c r="A21" s="71" t="s">
        <v>41</v>
      </c>
      <c r="B21" s="67" t="s">
        <v>42</v>
      </c>
      <c r="C21" s="66" t="s">
        <v>18</v>
      </c>
      <c r="D21" s="139">
        <v>300</v>
      </c>
      <c r="E21" s="140"/>
      <c r="F21" s="141">
        <v>125</v>
      </c>
      <c r="G21" s="141">
        <v>100</v>
      </c>
      <c r="H21" s="141">
        <v>25</v>
      </c>
      <c r="I21" s="141">
        <v>25</v>
      </c>
      <c r="J21" s="141"/>
      <c r="K21" s="141"/>
      <c r="L21" s="156">
        <v>25</v>
      </c>
      <c r="M21" s="164"/>
      <c r="N21" s="164"/>
      <c r="O21" s="164"/>
      <c r="P21" s="144">
        <f t="shared" si="0"/>
        <v>300</v>
      </c>
    </row>
    <row r="22" spans="1:16" ht="33" customHeight="1">
      <c r="A22" s="71" t="s">
        <v>43</v>
      </c>
      <c r="B22" s="67" t="s">
        <v>44</v>
      </c>
      <c r="C22" s="66" t="s">
        <v>18</v>
      </c>
      <c r="D22" s="139">
        <v>874</v>
      </c>
      <c r="E22" s="140">
        <v>731.6</v>
      </c>
      <c r="F22" s="141"/>
      <c r="G22" s="141">
        <v>35</v>
      </c>
      <c r="H22" s="141">
        <v>34</v>
      </c>
      <c r="I22" s="141">
        <v>18.4</v>
      </c>
      <c r="J22" s="156">
        <v>15</v>
      </c>
      <c r="K22" s="155">
        <v>20</v>
      </c>
      <c r="L22" s="155">
        <v>20</v>
      </c>
      <c r="M22" s="164"/>
      <c r="N22" s="164"/>
      <c r="O22" s="164"/>
      <c r="P22" s="144">
        <f t="shared" si="0"/>
        <v>874</v>
      </c>
    </row>
    <row r="23" spans="1:16" ht="30" customHeight="1">
      <c r="A23" s="71" t="s">
        <v>45</v>
      </c>
      <c r="B23" s="67" t="s">
        <v>44</v>
      </c>
      <c r="C23" s="66" t="s">
        <v>18</v>
      </c>
      <c r="D23" s="139">
        <v>459</v>
      </c>
      <c r="E23" s="140">
        <v>413.1</v>
      </c>
      <c r="F23" s="141"/>
      <c r="G23" s="141"/>
      <c r="H23" s="141"/>
      <c r="I23" s="141">
        <v>25.9</v>
      </c>
      <c r="J23" s="155">
        <v>10</v>
      </c>
      <c r="K23" s="155">
        <v>10</v>
      </c>
      <c r="L23" s="141"/>
      <c r="M23" s="164"/>
      <c r="N23" s="164"/>
      <c r="O23" s="164"/>
      <c r="P23" s="144">
        <f t="shared" si="0"/>
        <v>459</v>
      </c>
    </row>
    <row r="24" spans="1:16" ht="18">
      <c r="A24" s="71" t="s">
        <v>46</v>
      </c>
      <c r="B24" s="67" t="s">
        <v>47</v>
      </c>
      <c r="C24" s="66" t="s">
        <v>18</v>
      </c>
      <c r="D24" s="139">
        <v>548</v>
      </c>
      <c r="E24" s="140">
        <v>438.2</v>
      </c>
      <c r="F24" s="141"/>
      <c r="G24" s="141"/>
      <c r="H24" s="141">
        <v>31.8</v>
      </c>
      <c r="I24" s="141">
        <v>23</v>
      </c>
      <c r="J24" s="156">
        <v>15</v>
      </c>
      <c r="K24" s="155">
        <v>20</v>
      </c>
      <c r="L24" s="155">
        <v>20</v>
      </c>
      <c r="M24" s="164"/>
      <c r="N24" s="164"/>
      <c r="O24" s="164"/>
      <c r="P24" s="144">
        <f t="shared" si="0"/>
        <v>548</v>
      </c>
    </row>
    <row r="25" spans="1:17" ht="18">
      <c r="A25" s="71" t="s">
        <v>48</v>
      </c>
      <c r="B25" s="67" t="s">
        <v>49</v>
      </c>
      <c r="C25" s="66" t="s">
        <v>18</v>
      </c>
      <c r="D25" s="139">
        <v>0</v>
      </c>
      <c r="E25" s="140"/>
      <c r="F25" s="141"/>
      <c r="G25" s="141"/>
      <c r="H25" s="141"/>
      <c r="I25" s="141"/>
      <c r="J25" s="141"/>
      <c r="K25" s="141"/>
      <c r="L25" s="141"/>
      <c r="M25" s="164"/>
      <c r="N25" s="164"/>
      <c r="O25" s="164"/>
      <c r="P25" s="144">
        <f t="shared" si="0"/>
        <v>0</v>
      </c>
      <c r="Q25" s="92"/>
    </row>
    <row r="26" spans="1:17" ht="18">
      <c r="A26" s="71" t="s">
        <v>50</v>
      </c>
      <c r="B26" s="67" t="s">
        <v>15</v>
      </c>
      <c r="C26" s="66" t="s">
        <v>18</v>
      </c>
      <c r="D26" s="139">
        <v>304</v>
      </c>
      <c r="E26" s="140"/>
      <c r="F26" s="141"/>
      <c r="G26" s="141">
        <v>215</v>
      </c>
      <c r="H26" s="141">
        <v>30</v>
      </c>
      <c r="I26" s="141">
        <v>24</v>
      </c>
      <c r="J26" s="141"/>
      <c r="K26" s="156">
        <v>15</v>
      </c>
      <c r="L26" s="155">
        <v>20</v>
      </c>
      <c r="M26" s="164"/>
      <c r="N26" s="164"/>
      <c r="O26" s="164"/>
      <c r="P26" s="144">
        <f t="shared" si="0"/>
        <v>304</v>
      </c>
      <c r="Q26" s="92"/>
    </row>
    <row r="27" spans="1:17" ht="18">
      <c r="A27" s="71" t="s">
        <v>51</v>
      </c>
      <c r="B27" s="67" t="s">
        <v>14</v>
      </c>
      <c r="C27" s="66" t="s">
        <v>18</v>
      </c>
      <c r="D27" s="139">
        <v>228</v>
      </c>
      <c r="E27" s="140"/>
      <c r="F27" s="141"/>
      <c r="G27" s="141"/>
      <c r="H27" s="141">
        <v>165</v>
      </c>
      <c r="I27" s="141">
        <v>20</v>
      </c>
      <c r="J27" s="141">
        <v>8</v>
      </c>
      <c r="K27" s="156">
        <v>15</v>
      </c>
      <c r="L27" s="155">
        <v>20</v>
      </c>
      <c r="M27" s="164"/>
      <c r="N27" s="164"/>
      <c r="O27" s="164"/>
      <c r="P27" s="144">
        <f>SUM(E27:O27)</f>
        <v>228</v>
      </c>
      <c r="Q27" s="92"/>
    </row>
    <row r="28" spans="1:17" ht="18">
      <c r="A28" s="71" t="s">
        <v>52</v>
      </c>
      <c r="B28" s="67" t="s">
        <v>53</v>
      </c>
      <c r="C28" s="66" t="s">
        <v>18</v>
      </c>
      <c r="D28" s="139">
        <v>487</v>
      </c>
      <c r="E28" s="140"/>
      <c r="F28" s="141"/>
      <c r="G28" s="141"/>
      <c r="H28" s="141">
        <v>385</v>
      </c>
      <c r="I28" s="141">
        <v>47</v>
      </c>
      <c r="J28" s="141">
        <v>40</v>
      </c>
      <c r="K28" s="156">
        <v>15</v>
      </c>
      <c r="L28" s="141"/>
      <c r="M28" s="164"/>
      <c r="N28" s="164"/>
      <c r="O28" s="164"/>
      <c r="P28" s="144">
        <f t="shared" si="0"/>
        <v>487</v>
      </c>
      <c r="Q28" s="92"/>
    </row>
    <row r="29" spans="1:17" ht="18">
      <c r="A29" s="71" t="s">
        <v>54</v>
      </c>
      <c r="B29" s="67" t="s">
        <v>16</v>
      </c>
      <c r="C29" s="66" t="s">
        <v>18</v>
      </c>
      <c r="D29" s="139">
        <v>378</v>
      </c>
      <c r="E29" s="140"/>
      <c r="F29" s="141"/>
      <c r="G29" s="141"/>
      <c r="H29" s="141"/>
      <c r="I29" s="141">
        <v>320</v>
      </c>
      <c r="J29" s="141">
        <v>28</v>
      </c>
      <c r="K29" s="156">
        <v>30</v>
      </c>
      <c r="L29" s="141"/>
      <c r="M29" s="164"/>
      <c r="N29" s="164"/>
      <c r="O29" s="164"/>
      <c r="P29" s="144">
        <f t="shared" si="0"/>
        <v>378</v>
      </c>
      <c r="Q29" s="92"/>
    </row>
    <row r="30" spans="1:17" ht="18">
      <c r="A30" s="71" t="s">
        <v>55</v>
      </c>
      <c r="B30" s="67" t="s">
        <v>16</v>
      </c>
      <c r="C30" s="66" t="s">
        <v>18</v>
      </c>
      <c r="D30" s="139">
        <v>61</v>
      </c>
      <c r="E30" s="140"/>
      <c r="F30" s="141"/>
      <c r="G30" s="141">
        <v>35</v>
      </c>
      <c r="H30" s="141">
        <v>11</v>
      </c>
      <c r="I30" s="141"/>
      <c r="J30" s="141"/>
      <c r="K30" s="156">
        <v>15</v>
      </c>
      <c r="L30" s="141"/>
      <c r="M30" s="164"/>
      <c r="N30" s="164"/>
      <c r="O30" s="164"/>
      <c r="P30" s="144">
        <f t="shared" si="0"/>
        <v>61</v>
      </c>
      <c r="Q30" s="92"/>
    </row>
    <row r="31" spans="1:17" ht="18">
      <c r="A31" s="71" t="s">
        <v>56</v>
      </c>
      <c r="B31" s="70" t="s">
        <v>61</v>
      </c>
      <c r="C31" s="66" t="s">
        <v>18</v>
      </c>
      <c r="D31" s="139">
        <v>626</v>
      </c>
      <c r="E31" s="140"/>
      <c r="F31" s="141">
        <v>185</v>
      </c>
      <c r="G31" s="141">
        <v>360</v>
      </c>
      <c r="H31" s="141">
        <v>33</v>
      </c>
      <c r="I31" s="141">
        <v>33</v>
      </c>
      <c r="J31" s="141"/>
      <c r="K31" s="156">
        <v>15</v>
      </c>
      <c r="L31" s="141"/>
      <c r="M31" s="164"/>
      <c r="N31" s="164"/>
      <c r="O31" s="164"/>
      <c r="P31" s="144">
        <f t="shared" si="0"/>
        <v>626</v>
      </c>
      <c r="Q31" s="92"/>
    </row>
    <row r="32" spans="1:17" ht="18">
      <c r="A32" s="71" t="s">
        <v>57</v>
      </c>
      <c r="B32" s="67" t="s">
        <v>14</v>
      </c>
      <c r="C32" s="66" t="s">
        <v>18</v>
      </c>
      <c r="D32" s="139">
        <v>249</v>
      </c>
      <c r="E32" s="140">
        <v>120</v>
      </c>
      <c r="F32" s="141">
        <v>0</v>
      </c>
      <c r="G32" s="141">
        <v>45</v>
      </c>
      <c r="H32" s="141">
        <v>20</v>
      </c>
      <c r="I32" s="141">
        <v>29</v>
      </c>
      <c r="J32" s="141"/>
      <c r="K32" s="156">
        <v>15</v>
      </c>
      <c r="L32" s="155">
        <v>20</v>
      </c>
      <c r="M32" s="164"/>
      <c r="N32" s="164"/>
      <c r="O32" s="164"/>
      <c r="P32" s="144">
        <f t="shared" si="0"/>
        <v>249</v>
      </c>
      <c r="Q32" s="92"/>
    </row>
    <row r="33" spans="1:16" ht="14.25" customHeight="1">
      <c r="A33" s="71" t="s">
        <v>58</v>
      </c>
      <c r="B33" s="67" t="s">
        <v>59</v>
      </c>
      <c r="C33" s="66" t="s">
        <v>18</v>
      </c>
      <c r="D33" s="139">
        <v>0</v>
      </c>
      <c r="E33" s="140"/>
      <c r="F33" s="141"/>
      <c r="G33" s="141"/>
      <c r="H33" s="141"/>
      <c r="I33" s="141"/>
      <c r="J33" s="141"/>
      <c r="K33" s="141"/>
      <c r="L33" s="141"/>
      <c r="M33" s="91"/>
      <c r="N33" s="91"/>
      <c r="O33" s="91"/>
      <c r="P33" s="144">
        <f t="shared" si="0"/>
        <v>0</v>
      </c>
    </row>
    <row r="34" spans="1:17" ht="18">
      <c r="A34" s="58"/>
      <c r="B34" s="59" t="s">
        <v>60</v>
      </c>
      <c r="C34" s="60"/>
      <c r="D34" s="62">
        <f>SUM(D5:D33)</f>
        <v>10606</v>
      </c>
      <c r="E34" s="61">
        <f aca="true" t="shared" si="1" ref="E34:P34">SUM(E5:E33)</f>
        <v>2622.8999999999996</v>
      </c>
      <c r="F34" s="61">
        <f t="shared" si="1"/>
        <v>1695</v>
      </c>
      <c r="G34" s="61">
        <f t="shared" si="1"/>
        <v>2342</v>
      </c>
      <c r="H34" s="61">
        <f t="shared" si="1"/>
        <v>1992.8</v>
      </c>
      <c r="I34" s="61">
        <f t="shared" si="1"/>
        <v>902.3</v>
      </c>
      <c r="J34" s="61">
        <f t="shared" si="1"/>
        <v>401</v>
      </c>
      <c r="K34" s="61">
        <f t="shared" si="1"/>
        <v>365</v>
      </c>
      <c r="L34" s="61">
        <f t="shared" si="1"/>
        <v>255</v>
      </c>
      <c r="M34" s="61">
        <f t="shared" si="1"/>
        <v>30</v>
      </c>
      <c r="N34" s="61">
        <f t="shared" si="1"/>
        <v>0</v>
      </c>
      <c r="O34" s="61">
        <f t="shared" si="1"/>
        <v>0</v>
      </c>
      <c r="P34" s="61">
        <f t="shared" si="1"/>
        <v>10606</v>
      </c>
      <c r="Q34" s="166"/>
    </row>
    <row r="35" spans="1:16" ht="19.5" customHeight="1">
      <c r="A35" s="57"/>
      <c r="E35" s="85">
        <f>E34/$D$34</f>
        <v>0.2473034131623609</v>
      </c>
      <c r="F35" s="85">
        <f aca="true" t="shared" si="2" ref="F35:P35">F34/$D$34</f>
        <v>0.15981519894399396</v>
      </c>
      <c r="G35" s="85">
        <f t="shared" si="2"/>
        <v>0.22081840467659816</v>
      </c>
      <c r="H35" s="85">
        <f t="shared" si="2"/>
        <v>0.18789364510654347</v>
      </c>
      <c r="I35" s="85">
        <f t="shared" si="2"/>
        <v>0.0850744861399208</v>
      </c>
      <c r="J35" s="85">
        <f t="shared" si="2"/>
        <v>0.03780878747878559</v>
      </c>
      <c r="K35" s="85">
        <f t="shared" si="2"/>
        <v>0.034414482368470674</v>
      </c>
      <c r="L35" s="85">
        <f t="shared" si="2"/>
        <v>0.024042994531397324</v>
      </c>
      <c r="M35" s="85">
        <f t="shared" si="2"/>
        <v>0.002828587591929097</v>
      </c>
      <c r="N35" s="85">
        <f t="shared" si="2"/>
        <v>0</v>
      </c>
      <c r="O35" s="85">
        <f t="shared" si="2"/>
        <v>0</v>
      </c>
      <c r="P35" s="85">
        <f t="shared" si="2"/>
        <v>1</v>
      </c>
    </row>
    <row r="37" ht="18.75" customHeight="1" hidden="1">
      <c r="B37" s="95"/>
    </row>
    <row r="38" ht="22.5" customHeight="1" hidden="1"/>
    <row r="39" ht="3" customHeight="1" thickBot="1"/>
    <row r="40" spans="2:9" ht="15.75" customHeight="1" thickBot="1">
      <c r="B40" s="130"/>
      <c r="D40" s="93" t="s">
        <v>75</v>
      </c>
      <c r="G40" s="168"/>
      <c r="H40" s="168"/>
      <c r="I40" s="4" t="s">
        <v>76</v>
      </c>
    </row>
    <row r="41" ht="13.5" thickBot="1"/>
    <row r="42" spans="2:9" ht="16.5" customHeight="1" thickBot="1">
      <c r="B42" s="157"/>
      <c r="D42" s="93" t="s">
        <v>74</v>
      </c>
      <c r="G42" s="169"/>
      <c r="H42" s="169"/>
      <c r="I42" s="4" t="s">
        <v>72</v>
      </c>
    </row>
  </sheetData>
  <sheetProtection/>
  <mergeCells count="1">
    <mergeCell ref="A2:P2"/>
  </mergeCells>
  <printOptions/>
  <pageMargins left="0.7480314960629921" right="0.7480314960629921" top="0.984251968503937" bottom="0.984251968503937" header="0.5118110236220472" footer="0.5118110236220472"/>
  <pageSetup fitToHeight="0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</dc:creator>
  <cp:keywords/>
  <dc:description/>
  <cp:lastModifiedBy>Vahur Kollom</cp:lastModifiedBy>
  <cp:lastPrinted>2011-06-08T10:03:04Z</cp:lastPrinted>
  <dcterms:created xsi:type="dcterms:W3CDTF">2008-02-15T12:52:46Z</dcterms:created>
  <dcterms:modified xsi:type="dcterms:W3CDTF">2011-06-09T06:35:39Z</dcterms:modified>
  <cp:category/>
  <cp:version/>
  <cp:contentType/>
  <cp:contentStatus/>
  <cp:revision>1</cp:revision>
</cp:coreProperties>
</file>